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orde\"/>
    </mc:Choice>
  </mc:AlternateContent>
  <xr:revisionPtr revIDLastSave="0" documentId="8_{55F95A40-8A27-41F8-A9D0-478634953A33}" xr6:coauthVersionLast="47" xr6:coauthVersionMax="47" xr10:uidLastSave="{00000000-0000-0000-0000-000000000000}"/>
  <bookViews>
    <workbookView xWindow="-110" yWindow="-110" windowWidth="19420" windowHeight="10300" tabRatio="1000" xr2:uid="{9AD7F061-2467-45B8-9741-8DF26B03AC04}"/>
  </bookViews>
  <sheets>
    <sheet name="DADOS COM FILTROS" sheetId="28" r:id="rId1"/>
    <sheet name="AMOSTRA COMPARATIVA" sheetId="34" r:id="rId2"/>
    <sheet name="NITRILICA COM FORRO - 22 CAs" sheetId="46" r:id="rId3"/>
    <sheet name="NITRILICA SEM FORRO" sheetId="47" r:id="rId4"/>
    <sheet name="PVC Com FORRO - 26 CAs" sheetId="48" r:id="rId5"/>
    <sheet name="PVC Sem FORRO - 6 CAs" sheetId="49" r:id="rId6"/>
    <sheet name="CONSOLIDADO Com Forro" sheetId="50" r:id="rId7"/>
    <sheet name="CONSOLIDADO Sem Forro" sheetId="51" r:id="rId8"/>
    <sheet name="PARTICIPANTES DO MERCADO" sheetId="12" r:id="rId9"/>
    <sheet name="Planilha1" sheetId="38" r:id="rId10"/>
  </sheets>
  <definedNames>
    <definedName name="_xlnm._FilterDatabase" localSheetId="0" hidden="1">'DADOS COM FILTROS'!$A$4:$AI$195</definedName>
    <definedName name="_xlnm._FilterDatabase" localSheetId="2" hidden="1">'NITRILICA COM FORRO - 22 CAs'!$A$30:$Y$52</definedName>
    <definedName name="_xlnm._FilterDatabase" localSheetId="8" hidden="1">'PARTICIPANTES DO MERCADO'!$B$3:$O$3</definedName>
  </definedNames>
  <calcPr calcId="191029"/>
  <pivotCaches>
    <pivotCache cacheId="1" r:id="rId11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4" l="1"/>
  <c r="AQ126" i="48"/>
  <c r="AC117" i="48"/>
  <c r="AK117" i="48"/>
  <c r="AM117" i="48"/>
  <c r="AB118" i="48"/>
  <c r="AB117" i="48" s="1"/>
  <c r="AC118" i="48"/>
  <c r="AD118" i="48"/>
  <c r="AD117" i="48" s="1"/>
  <c r="AE118" i="48"/>
  <c r="AF118" i="48"/>
  <c r="AF117" i="48" s="1"/>
  <c r="AG118" i="48"/>
  <c r="AH118" i="48"/>
  <c r="AH117" i="48" s="1"/>
  <c r="AI118" i="48"/>
  <c r="AJ118" i="48"/>
  <c r="AJ117" i="48" s="1"/>
  <c r="AK118" i="48"/>
  <c r="AL118" i="48"/>
  <c r="AL117" i="48" s="1"/>
  <c r="AM118" i="48"/>
  <c r="AN118" i="48"/>
  <c r="AN117" i="48" s="1"/>
  <c r="AO118" i="48"/>
  <c r="AP118" i="48"/>
  <c r="AP117" i="48" s="1"/>
  <c r="AQ118" i="48"/>
  <c r="AR118" i="48"/>
  <c r="AR117" i="48" s="1"/>
  <c r="AB119" i="48"/>
  <c r="AC119" i="48"/>
  <c r="AC126" i="48" s="1"/>
  <c r="AD119" i="48"/>
  <c r="AE119" i="48"/>
  <c r="AE122" i="48" s="1"/>
  <c r="AF119" i="48"/>
  <c r="AG119" i="48"/>
  <c r="AG120" i="48" s="1"/>
  <c r="AH119" i="48"/>
  <c r="AH121" i="48" s="1"/>
  <c r="AI119" i="48"/>
  <c r="AI126" i="48" s="1"/>
  <c r="AJ119" i="48"/>
  <c r="AK119" i="48"/>
  <c r="AK126" i="48" s="1"/>
  <c r="AL119" i="48"/>
  <c r="AM119" i="48"/>
  <c r="AM122" i="48" s="1"/>
  <c r="AN119" i="48"/>
  <c r="AO119" i="48"/>
  <c r="AO120" i="48" s="1"/>
  <c r="AP119" i="48"/>
  <c r="AP121" i="48" s="1"/>
  <c r="AQ119" i="48"/>
  <c r="AR119" i="48"/>
  <c r="AB120" i="48"/>
  <c r="AD120" i="48"/>
  <c r="AF120" i="48"/>
  <c r="AH120" i="48"/>
  <c r="AJ120" i="48"/>
  <c r="AL120" i="48"/>
  <c r="AN120" i="48"/>
  <c r="AP120" i="48"/>
  <c r="AR120" i="48"/>
  <c r="AB121" i="48"/>
  <c r="AC121" i="48"/>
  <c r="AD121" i="48"/>
  <c r="AE121" i="48"/>
  <c r="AF121" i="48"/>
  <c r="AG121" i="48"/>
  <c r="AJ121" i="48"/>
  <c r="AK121" i="48"/>
  <c r="AL121" i="48"/>
  <c r="AM121" i="48"/>
  <c r="AN121" i="48"/>
  <c r="AO121" i="48"/>
  <c r="AR121" i="48"/>
  <c r="AB122" i="48"/>
  <c r="AD122" i="48"/>
  <c r="AF122" i="48"/>
  <c r="AH122" i="48"/>
  <c r="AJ122" i="48"/>
  <c r="AL122" i="48"/>
  <c r="AN122" i="48"/>
  <c r="AP122" i="48"/>
  <c r="AR122" i="48"/>
  <c r="AB123" i="48"/>
  <c r="AC123" i="48"/>
  <c r="AD123" i="48"/>
  <c r="AE123" i="48"/>
  <c r="AF123" i="48"/>
  <c r="AJ123" i="48"/>
  <c r="AK123" i="48"/>
  <c r="AL123" i="48"/>
  <c r="AM123" i="48"/>
  <c r="AN123" i="48"/>
  <c r="AR123" i="48"/>
  <c r="AB124" i="48"/>
  <c r="AC124" i="48"/>
  <c r="AD124" i="48"/>
  <c r="AF124" i="48"/>
  <c r="AH124" i="48"/>
  <c r="AJ124" i="48"/>
  <c r="AK124" i="48"/>
  <c r="AL124" i="48"/>
  <c r="AN124" i="48"/>
  <c r="AP124" i="48"/>
  <c r="AR124" i="48"/>
  <c r="AB125" i="48"/>
  <c r="AC125" i="48"/>
  <c r="AD125" i="48"/>
  <c r="AF125" i="48"/>
  <c r="AG125" i="48"/>
  <c r="AJ125" i="48"/>
  <c r="AK125" i="48"/>
  <c r="AL125" i="48"/>
  <c r="AN125" i="48"/>
  <c r="AO125" i="48"/>
  <c r="AR125" i="48"/>
  <c r="AD126" i="48"/>
  <c r="AF126" i="48"/>
  <c r="AH126" i="48"/>
  <c r="AJ126" i="48"/>
  <c r="AL126" i="48"/>
  <c r="AN126" i="48"/>
  <c r="AP126" i="48"/>
  <c r="AR126" i="48"/>
  <c r="AA126" i="48"/>
  <c r="AA121" i="48"/>
  <c r="AA122" i="48"/>
  <c r="AA123" i="48"/>
  <c r="AA124" i="48"/>
  <c r="AA125" i="48"/>
  <c r="AA120" i="48"/>
  <c r="AA117" i="48"/>
  <c r="AA119" i="48"/>
  <c r="AA118" i="48"/>
  <c r="AC108" i="48" a="1"/>
  <c r="AC108" i="48" s="1"/>
  <c r="AD108" i="48" a="1"/>
  <c r="AD108" i="48" s="1"/>
  <c r="AE108" i="48" a="1"/>
  <c r="AE108" i="48"/>
  <c r="AF108" i="48" a="1"/>
  <c r="AF108" i="48"/>
  <c r="AG108" i="48" a="1"/>
  <c r="AG108" i="48" s="1"/>
  <c r="AH108" i="48" a="1"/>
  <c r="AH108" i="48" s="1"/>
  <c r="AI108" i="48" a="1"/>
  <c r="AI108" i="48"/>
  <c r="AJ108" i="48" a="1"/>
  <c r="AJ108" i="48"/>
  <c r="AK108" i="48" a="1"/>
  <c r="AK108" i="48" s="1"/>
  <c r="AL108" i="48" a="1"/>
  <c r="AL108" i="48" s="1"/>
  <c r="AM108" i="48" a="1"/>
  <c r="AM108" i="48"/>
  <c r="AN108" i="48" a="1"/>
  <c r="AN108" i="48"/>
  <c r="AO108" i="48" a="1"/>
  <c r="AO108" i="48" s="1"/>
  <c r="AP108" i="48" a="1"/>
  <c r="AP108" i="48" s="1"/>
  <c r="AQ108" i="48" a="1"/>
  <c r="AQ108" i="48"/>
  <c r="AR108" i="48" a="1"/>
  <c r="AR108" i="48"/>
  <c r="AB108" i="48" a="1"/>
  <c r="AB108" i="48" s="1"/>
  <c r="AA108" i="48" a="1"/>
  <c r="AA108" i="48" s="1"/>
  <c r="E44" i="47"/>
  <c r="F44" i="47"/>
  <c r="G44" i="47"/>
  <c r="E45" i="47"/>
  <c r="F45" i="47"/>
  <c r="G45" i="47"/>
  <c r="E46" i="47"/>
  <c r="F46" i="47"/>
  <c r="G46" i="47"/>
  <c r="E47" i="47"/>
  <c r="F47" i="47"/>
  <c r="G47" i="47"/>
  <c r="E48" i="47"/>
  <c r="F48" i="47"/>
  <c r="G48" i="47"/>
  <c r="D45" i="47"/>
  <c r="D46" i="47"/>
  <c r="D47" i="47"/>
  <c r="D48" i="47"/>
  <c r="D44" i="47"/>
  <c r="G37" i="47"/>
  <c r="G37" i="47" a="1"/>
  <c r="F37" i="47" a="1"/>
  <c r="F37" i="47" s="1"/>
  <c r="E37" i="47" a="1"/>
  <c r="E37" i="47" s="1"/>
  <c r="D37" i="47" a="1"/>
  <c r="D37" i="47" s="1"/>
  <c r="AE15" i="51"/>
  <c r="AD15" i="51"/>
  <c r="AC15" i="51"/>
  <c r="AB15" i="51"/>
  <c r="AD31" i="49"/>
  <c r="AE31" i="49"/>
  <c r="AF31" i="49"/>
  <c r="AG31" i="49"/>
  <c r="AH31" i="49"/>
  <c r="AI31" i="49"/>
  <c r="AJ31" i="49"/>
  <c r="AK31" i="49"/>
  <c r="AL31" i="49"/>
  <c r="AC31" i="49"/>
  <c r="AC26" i="49"/>
  <c r="AC27" i="49"/>
  <c r="AC28" i="49"/>
  <c r="AC29" i="49"/>
  <c r="AC30" i="49"/>
  <c r="AD22" i="49"/>
  <c r="AF22" i="49"/>
  <c r="AL22" i="49"/>
  <c r="AN22" i="49"/>
  <c r="AT22" i="49"/>
  <c r="AD23" i="49"/>
  <c r="AE23" i="49"/>
  <c r="AE22" i="49" s="1"/>
  <c r="AF23" i="49"/>
  <c r="AG23" i="49"/>
  <c r="AG22" i="49" s="1"/>
  <c r="AH23" i="49"/>
  <c r="AH22" i="49" s="1"/>
  <c r="AI23" i="49"/>
  <c r="AJ23" i="49"/>
  <c r="AJ22" i="49" s="1"/>
  <c r="AK23" i="49"/>
  <c r="AL23" i="49"/>
  <c r="AM23" i="49"/>
  <c r="AM22" i="49" s="1"/>
  <c r="AN23" i="49"/>
  <c r="AO23" i="49"/>
  <c r="AO22" i="49" s="1"/>
  <c r="AP23" i="49"/>
  <c r="AP22" i="49" s="1"/>
  <c r="AQ23" i="49"/>
  <c r="AR23" i="49"/>
  <c r="AR22" i="49" s="1"/>
  <c r="AS23" i="49"/>
  <c r="AS31" i="49" s="1"/>
  <c r="AT23" i="49"/>
  <c r="AD24" i="49"/>
  <c r="AE24" i="49"/>
  <c r="AF24" i="49"/>
  <c r="AG24" i="49"/>
  <c r="AH24" i="49"/>
  <c r="AI24" i="49"/>
  <c r="AJ24" i="49"/>
  <c r="AK24" i="49"/>
  <c r="AL24" i="49"/>
  <c r="AL27" i="49" s="1"/>
  <c r="AM24" i="49"/>
  <c r="AN24" i="49"/>
  <c r="AN31" i="49" s="1"/>
  <c r="AO24" i="49"/>
  <c r="AO26" i="49" s="1"/>
  <c r="AP24" i="49"/>
  <c r="AQ24" i="49"/>
  <c r="AQ31" i="49" s="1"/>
  <c r="AR24" i="49"/>
  <c r="AR25" i="49" s="1"/>
  <c r="AS24" i="49"/>
  <c r="AT24" i="49"/>
  <c r="AC24" i="49"/>
  <c r="C31" i="49"/>
  <c r="D31" i="49"/>
  <c r="D55" i="49" s="1" a="1"/>
  <c r="D55" i="49" s="1"/>
  <c r="D61" i="49" s="1"/>
  <c r="E31" i="49"/>
  <c r="E55" i="49" s="1" a="1"/>
  <c r="E55" i="49" s="1"/>
  <c r="E61" i="49" s="1"/>
  <c r="F31" i="49"/>
  <c r="C32" i="49"/>
  <c r="D32" i="49"/>
  <c r="E32" i="49"/>
  <c r="F32" i="49"/>
  <c r="F51" i="49" s="1"/>
  <c r="C33" i="49"/>
  <c r="D33" i="49"/>
  <c r="E33" i="49"/>
  <c r="F33" i="49"/>
  <c r="C34" i="49"/>
  <c r="D34" i="49"/>
  <c r="E34" i="49"/>
  <c r="F34" i="49"/>
  <c r="D30" i="49"/>
  <c r="E30" i="49"/>
  <c r="F30" i="49"/>
  <c r="C30" i="49"/>
  <c r="AE28" i="51"/>
  <c r="AD28" i="51"/>
  <c r="AC28" i="51"/>
  <c r="AB28" i="51"/>
  <c r="C134" i="48"/>
  <c r="D134" i="48"/>
  <c r="E134" i="48"/>
  <c r="C135" i="48"/>
  <c r="D135" i="48"/>
  <c r="E135" i="48"/>
  <c r="B135" i="48"/>
  <c r="B134" i="48"/>
  <c r="C138" i="48" a="1"/>
  <c r="C138" i="48" s="1"/>
  <c r="D138" i="48" a="1"/>
  <c r="D138" i="48" s="1"/>
  <c r="E138" i="48" a="1"/>
  <c r="E147" i="48" s="1"/>
  <c r="B138" i="48" a="1"/>
  <c r="B138" i="48" s="1"/>
  <c r="B145" i="48" s="1"/>
  <c r="D65" i="46"/>
  <c r="E65" i="46"/>
  <c r="F65" i="46"/>
  <c r="D66" i="46"/>
  <c r="E66" i="46"/>
  <c r="F66" i="46"/>
  <c r="D67" i="46"/>
  <c r="E67" i="46"/>
  <c r="F67" i="46"/>
  <c r="D68" i="46"/>
  <c r="E68" i="46"/>
  <c r="F68" i="46"/>
  <c r="C65" i="46"/>
  <c r="C66" i="46"/>
  <c r="C67" i="46"/>
  <c r="C68" i="46"/>
  <c r="C64" i="46"/>
  <c r="AE30" i="50"/>
  <c r="AD30" i="50"/>
  <c r="AC30" i="50"/>
  <c r="AB30" i="50"/>
  <c r="AC17" i="50"/>
  <c r="AD17" i="50"/>
  <c r="AE17" i="50"/>
  <c r="AB17" i="50"/>
  <c r="D53" i="46"/>
  <c r="E53" i="46"/>
  <c r="F53" i="46"/>
  <c r="D54" i="46"/>
  <c r="E54" i="46"/>
  <c r="F54" i="46"/>
  <c r="C53" i="46"/>
  <c r="C54" i="46"/>
  <c r="AT49" i="46"/>
  <c r="AS49" i="46"/>
  <c r="AR49" i="46"/>
  <c r="AQ49" i="46"/>
  <c r="AP49" i="46"/>
  <c r="AO49" i="46"/>
  <c r="AN49" i="46"/>
  <c r="AM49" i="46"/>
  <c r="AL49" i="46"/>
  <c r="AK49" i="46"/>
  <c r="AJ49" i="46"/>
  <c r="AI49" i="46"/>
  <c r="AH49" i="46"/>
  <c r="AG49" i="46"/>
  <c r="AF49" i="46"/>
  <c r="AE49" i="46"/>
  <c r="AD49" i="46"/>
  <c r="AC49" i="46"/>
  <c r="BH108" i="48" a="1"/>
  <c r="BH108" i="48" s="1"/>
  <c r="BI108" i="48" a="1"/>
  <c r="BI108" i="48" s="1"/>
  <c r="BJ108" i="48" a="1"/>
  <c r="BJ108" i="48" s="1"/>
  <c r="BK108" i="48" a="1"/>
  <c r="BK108" i="48" s="1"/>
  <c r="BL108" i="48" a="1"/>
  <c r="BM108" i="48" a="1"/>
  <c r="BM108" i="48" s="1"/>
  <c r="BN108" i="48" a="1"/>
  <c r="BN108" i="48" s="1"/>
  <c r="BO108" i="48" a="1"/>
  <c r="BO108" i="48" s="1"/>
  <c r="BP108" i="48" a="1"/>
  <c r="BP108" i="48" s="1"/>
  <c r="BQ108" i="48" a="1"/>
  <c r="BQ108" i="48" s="1"/>
  <c r="BR108" i="48" a="1"/>
  <c r="BS108" i="48" a="1"/>
  <c r="BS108" i="48" s="1"/>
  <c r="BT108" i="48" a="1"/>
  <c r="BT108" i="48" s="1"/>
  <c r="BU108" i="48" a="1"/>
  <c r="BU108" i="48" s="1"/>
  <c r="BV108" i="48" a="1"/>
  <c r="BV108" i="48" s="1"/>
  <c r="BW108" i="48" a="1"/>
  <c r="BW108" i="48" s="1"/>
  <c r="BX108" i="48" a="1"/>
  <c r="BX108" i="48" s="1"/>
  <c r="AT31" i="49"/>
  <c r="AO31" i="49"/>
  <c r="AM31" i="49"/>
  <c r="AD38" i="47"/>
  <c r="AE38" i="47"/>
  <c r="AF38" i="47"/>
  <c r="AG38" i="47"/>
  <c r="AH38" i="47"/>
  <c r="AI38" i="47"/>
  <c r="AJ38" i="47"/>
  <c r="AK38" i="47"/>
  <c r="AL38" i="47"/>
  <c r="AM38" i="47"/>
  <c r="AN38" i="47"/>
  <c r="AO38" i="47"/>
  <c r="AP38" i="47"/>
  <c r="AQ38" i="47"/>
  <c r="AR38" i="47"/>
  <c r="AS38" i="47"/>
  <c r="AT38" i="47"/>
  <c r="AC38" i="47"/>
  <c r="AD32" i="47"/>
  <c r="AE32" i="47"/>
  <c r="AF32" i="47"/>
  <c r="AG32" i="47"/>
  <c r="AH32" i="47"/>
  <c r="AI32" i="47"/>
  <c r="AJ32" i="47"/>
  <c r="AK32" i="47"/>
  <c r="AL32" i="47"/>
  <c r="AM32" i="47"/>
  <c r="AN32" i="47"/>
  <c r="AO32" i="47"/>
  <c r="AP32" i="47"/>
  <c r="AQ32" i="47"/>
  <c r="AR32" i="47"/>
  <c r="AS32" i="47"/>
  <c r="AT32" i="47"/>
  <c r="AD33" i="47"/>
  <c r="AE33" i="47"/>
  <c r="AF33" i="47"/>
  <c r="AG33" i="47"/>
  <c r="AH33" i="47"/>
  <c r="AI33" i="47"/>
  <c r="AJ33" i="47"/>
  <c r="AK33" i="47"/>
  <c r="AL33" i="47"/>
  <c r="AM33" i="47"/>
  <c r="AN33" i="47"/>
  <c r="AO33" i="47"/>
  <c r="AP33" i="47"/>
  <c r="AQ33" i="47"/>
  <c r="AR33" i="47"/>
  <c r="AS33" i="47"/>
  <c r="AT33" i="47"/>
  <c r="AD34" i="47"/>
  <c r="AE34" i="47"/>
  <c r="AF34" i="47"/>
  <c r="AG34" i="47"/>
  <c r="AH34" i="47"/>
  <c r="AI34" i="47"/>
  <c r="AJ34" i="47"/>
  <c r="AK34" i="47"/>
  <c r="AL34" i="47"/>
  <c r="AM34" i="47"/>
  <c r="AN34" i="47"/>
  <c r="AO34" i="47"/>
  <c r="AP34" i="47"/>
  <c r="AQ34" i="47"/>
  <c r="AR34" i="47"/>
  <c r="AS34" i="47"/>
  <c r="AT34" i="47"/>
  <c r="AD35" i="47"/>
  <c r="AE35" i="47"/>
  <c r="AF35" i="47"/>
  <c r="AG35" i="47"/>
  <c r="AH35" i="47"/>
  <c r="AI35" i="47"/>
  <c r="AJ35" i="47"/>
  <c r="AK35" i="47"/>
  <c r="AL35" i="47"/>
  <c r="AM35" i="47"/>
  <c r="AN35" i="47"/>
  <c r="AO35" i="47"/>
  <c r="AP35" i="47"/>
  <c r="AQ35" i="47"/>
  <c r="AR35" i="47"/>
  <c r="AS35" i="47"/>
  <c r="AT35" i="47"/>
  <c r="AD36" i="47"/>
  <c r="AE36" i="47"/>
  <c r="AF36" i="47"/>
  <c r="AG36" i="47"/>
  <c r="AH36" i="47"/>
  <c r="AI36" i="47"/>
  <c r="AJ36" i="47"/>
  <c r="AK36" i="47"/>
  <c r="AL36" i="47"/>
  <c r="AM36" i="47"/>
  <c r="AN36" i="47"/>
  <c r="AO36" i="47"/>
  <c r="AP36" i="47"/>
  <c r="AQ36" i="47"/>
  <c r="AR36" i="47"/>
  <c r="AS36" i="47"/>
  <c r="AT36" i="47"/>
  <c r="AD37" i="47"/>
  <c r="AE37" i="47"/>
  <c r="AF37" i="47"/>
  <c r="AG37" i="47"/>
  <c r="AH37" i="47"/>
  <c r="AI37" i="47"/>
  <c r="AJ37" i="47"/>
  <c r="AK37" i="47"/>
  <c r="AL37" i="47"/>
  <c r="AM37" i="47"/>
  <c r="AN37" i="47"/>
  <c r="AO37" i="47"/>
  <c r="AP37" i="47"/>
  <c r="AQ37" i="47"/>
  <c r="AR37" i="47"/>
  <c r="AS37" i="47"/>
  <c r="AT37" i="47"/>
  <c r="AC33" i="47"/>
  <c r="AC34" i="47"/>
  <c r="AC35" i="47"/>
  <c r="AC36" i="47"/>
  <c r="AC37" i="47"/>
  <c r="AC32" i="47"/>
  <c r="AD29" i="47"/>
  <c r="AE29" i="47"/>
  <c r="AF29" i="47"/>
  <c r="AG29" i="47"/>
  <c r="AH29" i="47"/>
  <c r="AI29" i="47"/>
  <c r="AJ29" i="47"/>
  <c r="AK29" i="47"/>
  <c r="AL29" i="47"/>
  <c r="AM29" i="47"/>
  <c r="AN29" i="47"/>
  <c r="AO29" i="47"/>
  <c r="AP29" i="47"/>
  <c r="AQ29" i="47"/>
  <c r="AR29" i="47"/>
  <c r="AS29" i="47"/>
  <c r="AT29" i="47"/>
  <c r="AC29" i="47"/>
  <c r="AD31" i="47"/>
  <c r="AE31" i="47"/>
  <c r="AF31" i="47"/>
  <c r="AG31" i="47"/>
  <c r="AH31" i="47"/>
  <c r="AI31" i="47"/>
  <c r="AJ31" i="47"/>
  <c r="AK31" i="47"/>
  <c r="AL31" i="47"/>
  <c r="AM31" i="47"/>
  <c r="AN31" i="47"/>
  <c r="AO31" i="47"/>
  <c r="AP31" i="47"/>
  <c r="AQ31" i="47"/>
  <c r="AR31" i="47"/>
  <c r="AS31" i="47"/>
  <c r="AT31" i="47"/>
  <c r="AC31" i="47"/>
  <c r="AD30" i="47"/>
  <c r="AE30" i="47"/>
  <c r="AF30" i="47"/>
  <c r="AG30" i="47"/>
  <c r="AH30" i="47"/>
  <c r="AI30" i="47"/>
  <c r="AJ30" i="47"/>
  <c r="AK30" i="47"/>
  <c r="AL30" i="47"/>
  <c r="AM30" i="47"/>
  <c r="AN30" i="47"/>
  <c r="AO30" i="47"/>
  <c r="AP30" i="47"/>
  <c r="AQ30" i="47"/>
  <c r="AR30" i="47"/>
  <c r="AS30" i="47"/>
  <c r="AT30" i="47"/>
  <c r="AC30" i="47"/>
  <c r="AD43" i="46"/>
  <c r="AE43" i="46"/>
  <c r="AF43" i="46"/>
  <c r="AG43" i="46"/>
  <c r="AH43" i="46"/>
  <c r="AI43" i="46"/>
  <c r="AJ43" i="46"/>
  <c r="AK43" i="46"/>
  <c r="AL43" i="46"/>
  <c r="AM43" i="46"/>
  <c r="AN43" i="46"/>
  <c r="AO43" i="46"/>
  <c r="AP43" i="46"/>
  <c r="AQ43" i="46"/>
  <c r="AR43" i="46"/>
  <c r="AS43" i="46"/>
  <c r="AT43" i="46"/>
  <c r="AD44" i="46"/>
  <c r="AE44" i="46"/>
  <c r="AF44" i="46"/>
  <c r="AG44" i="46"/>
  <c r="AH44" i="46"/>
  <c r="AI44" i="46"/>
  <c r="AJ44" i="46"/>
  <c r="AK44" i="46"/>
  <c r="AL44" i="46"/>
  <c r="AM44" i="46"/>
  <c r="AN44" i="46"/>
  <c r="AO44" i="46"/>
  <c r="AP44" i="46"/>
  <c r="AQ44" i="46"/>
  <c r="AR44" i="46"/>
  <c r="AS44" i="46"/>
  <c r="AT44" i="46"/>
  <c r="AD45" i="46"/>
  <c r="AE45" i="46"/>
  <c r="AF45" i="46"/>
  <c r="AG45" i="46"/>
  <c r="AH45" i="46"/>
  <c r="AI45" i="46"/>
  <c r="AJ45" i="46"/>
  <c r="AK45" i="46"/>
  <c r="AL45" i="46"/>
  <c r="AM45" i="46"/>
  <c r="AN45" i="46"/>
  <c r="AO45" i="46"/>
  <c r="AP45" i="46"/>
  <c r="AQ45" i="46"/>
  <c r="AR45" i="46"/>
  <c r="AS45" i="46"/>
  <c r="AT45" i="46"/>
  <c r="AD46" i="46"/>
  <c r="AE46" i="46"/>
  <c r="AF46" i="46"/>
  <c r="AG46" i="46"/>
  <c r="AH46" i="46"/>
  <c r="AI46" i="46"/>
  <c r="AJ46" i="46"/>
  <c r="AK46" i="46"/>
  <c r="AL46" i="46"/>
  <c r="AM46" i="46"/>
  <c r="AN46" i="46"/>
  <c r="AO46" i="46"/>
  <c r="AP46" i="46"/>
  <c r="AQ46" i="46"/>
  <c r="AR46" i="46"/>
  <c r="AS46" i="46"/>
  <c r="AT46" i="46"/>
  <c r="AD47" i="46"/>
  <c r="AE47" i="46"/>
  <c r="AF47" i="46"/>
  <c r="AG47" i="46"/>
  <c r="AH47" i="46"/>
  <c r="AI47" i="46"/>
  <c r="AJ47" i="46"/>
  <c r="AK47" i="46"/>
  <c r="AL47" i="46"/>
  <c r="AM47" i="46"/>
  <c r="AN47" i="46"/>
  <c r="AO47" i="46"/>
  <c r="AP47" i="46"/>
  <c r="AQ47" i="46"/>
  <c r="AR47" i="46"/>
  <c r="AS47" i="46"/>
  <c r="AT47" i="46"/>
  <c r="AD48" i="46"/>
  <c r="AE48" i="46"/>
  <c r="AF48" i="46"/>
  <c r="AG48" i="46"/>
  <c r="AH48" i="46"/>
  <c r="AI48" i="46"/>
  <c r="AJ48" i="46"/>
  <c r="AK48" i="46"/>
  <c r="AL48" i="46"/>
  <c r="AM48" i="46"/>
  <c r="AN48" i="46"/>
  <c r="AO48" i="46"/>
  <c r="AP48" i="46"/>
  <c r="AQ48" i="46"/>
  <c r="AR48" i="46"/>
  <c r="AS48" i="46"/>
  <c r="AT48" i="46"/>
  <c r="AC44" i="46"/>
  <c r="AC45" i="46"/>
  <c r="AC46" i="46"/>
  <c r="AC47" i="46"/>
  <c r="AC48" i="46"/>
  <c r="AC43" i="46"/>
  <c r="AD40" i="46"/>
  <c r="AE40" i="46"/>
  <c r="AF40" i="46"/>
  <c r="AG40" i="46"/>
  <c r="AH40" i="46"/>
  <c r="AI40" i="46"/>
  <c r="AJ40" i="46"/>
  <c r="AK40" i="46"/>
  <c r="AL40" i="46"/>
  <c r="AM40" i="46"/>
  <c r="AN40" i="46"/>
  <c r="AO40" i="46"/>
  <c r="AP40" i="46"/>
  <c r="AQ40" i="46"/>
  <c r="AR40" i="46"/>
  <c r="AS40" i="46"/>
  <c r="AT40" i="46"/>
  <c r="AC40" i="46"/>
  <c r="AD42" i="46"/>
  <c r="AE42" i="46"/>
  <c r="AF42" i="46"/>
  <c r="AG42" i="46"/>
  <c r="AH42" i="46"/>
  <c r="AI42" i="46"/>
  <c r="AJ42" i="46"/>
  <c r="AK42" i="46"/>
  <c r="AL42" i="46"/>
  <c r="AM42" i="46"/>
  <c r="AN42" i="46"/>
  <c r="AO42" i="46"/>
  <c r="AP42" i="46"/>
  <c r="AQ42" i="46"/>
  <c r="AR42" i="46"/>
  <c r="AS42" i="46"/>
  <c r="AT42" i="46"/>
  <c r="AC42" i="46"/>
  <c r="I54" i="46"/>
  <c r="J54" i="46"/>
  <c r="K54" i="46"/>
  <c r="L54" i="46"/>
  <c r="M54" i="46"/>
  <c r="N54" i="46"/>
  <c r="O54" i="46"/>
  <c r="P54" i="46"/>
  <c r="Q54" i="46"/>
  <c r="R54" i="46"/>
  <c r="S54" i="46"/>
  <c r="T54" i="46"/>
  <c r="U54" i="46"/>
  <c r="V54" i="46"/>
  <c r="W54" i="46"/>
  <c r="X54" i="46"/>
  <c r="Y54" i="46"/>
  <c r="H54" i="46"/>
  <c r="AD41" i="46"/>
  <c r="AE41" i="46"/>
  <c r="AF41" i="46"/>
  <c r="AG41" i="46"/>
  <c r="AH41" i="46"/>
  <c r="AI41" i="46"/>
  <c r="AJ41" i="46"/>
  <c r="AK41" i="46"/>
  <c r="AL41" i="46"/>
  <c r="AM41" i="46"/>
  <c r="AN41" i="46"/>
  <c r="AO41" i="46"/>
  <c r="AP41" i="46"/>
  <c r="AQ41" i="46"/>
  <c r="AR41" i="46"/>
  <c r="AS41" i="46"/>
  <c r="AT41" i="46"/>
  <c r="AC41" i="46"/>
  <c r="AH25" i="49"/>
  <c r="AL25" i="49"/>
  <c r="AM25" i="49"/>
  <c r="AN25" i="49"/>
  <c r="AP25" i="49"/>
  <c r="AH26" i="49"/>
  <c r="AM26" i="49"/>
  <c r="AN26" i="49"/>
  <c r="AP26" i="49"/>
  <c r="AH27" i="49"/>
  <c r="AM27" i="49"/>
  <c r="AO27" i="49"/>
  <c r="AP27" i="49"/>
  <c r="AH28" i="49"/>
  <c r="AL28" i="49"/>
  <c r="AM28" i="49"/>
  <c r="AN28" i="49"/>
  <c r="AO28" i="49"/>
  <c r="AP28" i="49"/>
  <c r="AH29" i="49"/>
  <c r="AL29" i="49"/>
  <c r="AM29" i="49"/>
  <c r="AN29" i="49"/>
  <c r="AP29" i="49"/>
  <c r="AH30" i="49"/>
  <c r="AM30" i="49"/>
  <c r="AN30" i="49"/>
  <c r="AP30" i="49"/>
  <c r="AD13" i="49" a="1"/>
  <c r="AD13" i="49" s="1"/>
  <c r="AE13" i="49" a="1"/>
  <c r="AE13" i="49" s="1"/>
  <c r="AF13" i="49" a="1"/>
  <c r="AF13" i="49" s="1"/>
  <c r="AG13" i="49" a="1"/>
  <c r="AG13" i="49" s="1"/>
  <c r="AH13" i="49" a="1"/>
  <c r="AH13" i="49" s="1"/>
  <c r="AI13" i="49" a="1"/>
  <c r="AI13" i="49" s="1"/>
  <c r="AJ13" i="49" a="1"/>
  <c r="AJ13" i="49" s="1"/>
  <c r="AK13" i="49" a="1"/>
  <c r="AK13" i="49" s="1"/>
  <c r="AL13" i="49" a="1"/>
  <c r="AL13" i="49" s="1"/>
  <c r="AM13" i="49" a="1"/>
  <c r="AM13" i="49" s="1"/>
  <c r="AN13" i="49" a="1"/>
  <c r="AN13" i="49" s="1"/>
  <c r="AO13" i="49" a="1"/>
  <c r="AO13" i="49" s="1"/>
  <c r="AP13" i="49" a="1"/>
  <c r="AP13" i="49" s="1"/>
  <c r="AQ13" i="49" a="1"/>
  <c r="AQ13" i="49" s="1"/>
  <c r="AR13" i="49" a="1"/>
  <c r="AR13" i="49" s="1"/>
  <c r="AS13" i="49" a="1"/>
  <c r="AS13" i="49" s="1"/>
  <c r="AT13" i="49" a="1"/>
  <c r="AT13" i="49" s="1"/>
  <c r="AC13" i="49" a="1"/>
  <c r="AC13" i="49" s="1"/>
  <c r="Y19" i="49"/>
  <c r="Y20" i="49"/>
  <c r="Y22" i="49" a="1"/>
  <c r="Y22" i="49" s="1"/>
  <c r="Y28" i="49"/>
  <c r="D19" i="49"/>
  <c r="E19" i="49"/>
  <c r="F19" i="49"/>
  <c r="G19" i="49"/>
  <c r="H19" i="49"/>
  <c r="I19" i="49"/>
  <c r="J19" i="49"/>
  <c r="K19" i="49"/>
  <c r="L19" i="49"/>
  <c r="M19" i="49"/>
  <c r="N19" i="49"/>
  <c r="O19" i="49"/>
  <c r="P19" i="49"/>
  <c r="Q19" i="49"/>
  <c r="R19" i="49"/>
  <c r="S19" i="49"/>
  <c r="T19" i="49"/>
  <c r="U19" i="49"/>
  <c r="V19" i="49"/>
  <c r="W19" i="49"/>
  <c r="X19" i="49"/>
  <c r="D20" i="49"/>
  <c r="D21" i="49" s="1"/>
  <c r="D28" i="49" s="1"/>
  <c r="E20" i="49"/>
  <c r="E21" i="49" s="1"/>
  <c r="E28" i="49" s="1"/>
  <c r="F20" i="49"/>
  <c r="F21" i="49" s="1"/>
  <c r="F28" i="49" s="1"/>
  <c r="G20" i="49"/>
  <c r="G21" i="49" s="1"/>
  <c r="G28" i="49" s="1"/>
  <c r="H20" i="49"/>
  <c r="AC23" i="49" s="1"/>
  <c r="I20" i="49"/>
  <c r="I21" i="49" s="1"/>
  <c r="I28" i="49" s="1"/>
  <c r="J20" i="49"/>
  <c r="J21" i="49" s="1"/>
  <c r="J28" i="49" s="1"/>
  <c r="K20" i="49"/>
  <c r="K21" i="49" s="1"/>
  <c r="K28" i="49" s="1"/>
  <c r="L20" i="49"/>
  <c r="M20" i="49"/>
  <c r="N20" i="49"/>
  <c r="O20" i="49"/>
  <c r="O21" i="49" s="1"/>
  <c r="O28" i="49" s="1"/>
  <c r="P20" i="49"/>
  <c r="P21" i="49" s="1"/>
  <c r="P28" i="49" s="1"/>
  <c r="Q20" i="49"/>
  <c r="Q21" i="49" s="1"/>
  <c r="Q28" i="49" s="1"/>
  <c r="R20" i="49"/>
  <c r="R21" i="49" s="1"/>
  <c r="R28" i="49" s="1"/>
  <c r="S20" i="49"/>
  <c r="S21" i="49" s="1"/>
  <c r="S28" i="49" s="1"/>
  <c r="T20" i="49"/>
  <c r="U20" i="49"/>
  <c r="V20" i="49"/>
  <c r="W20" i="49"/>
  <c r="W21" i="49" s="1"/>
  <c r="W28" i="49" s="1"/>
  <c r="X20" i="49"/>
  <c r="X21" i="49" s="1"/>
  <c r="X28" i="49" s="1"/>
  <c r="D22" i="49" a="1"/>
  <c r="D22" i="49" s="1"/>
  <c r="E22" i="49" a="1"/>
  <c r="E22" i="49"/>
  <c r="F22" i="49" a="1"/>
  <c r="F22" i="49" s="1"/>
  <c r="G22" i="49" a="1"/>
  <c r="G22" i="49" s="1"/>
  <c r="H22" i="49" a="1"/>
  <c r="H22" i="49" s="1"/>
  <c r="I22" i="49" a="1"/>
  <c r="I22" i="49" s="1"/>
  <c r="J22" i="49" a="1"/>
  <c r="J22" i="49" s="1"/>
  <c r="K22" i="49" a="1"/>
  <c r="K22" i="49" s="1"/>
  <c r="L22" i="49" a="1"/>
  <c r="L22" i="49" s="1"/>
  <c r="M22" i="49" a="1"/>
  <c r="M22" i="49" s="1"/>
  <c r="N22" i="49" a="1"/>
  <c r="N22" i="49" s="1"/>
  <c r="O22" i="49" a="1"/>
  <c r="O22" i="49" s="1"/>
  <c r="P22" i="49" a="1"/>
  <c r="P22" i="49" s="1"/>
  <c r="Q22" i="49" a="1"/>
  <c r="Q22" i="49" s="1"/>
  <c r="R22" i="49" a="1"/>
  <c r="R22" i="49" s="1"/>
  <c r="S22" i="49" a="1"/>
  <c r="S22" i="49" s="1"/>
  <c r="T22" i="49" a="1"/>
  <c r="T22" i="49" s="1"/>
  <c r="U22" i="49" a="1"/>
  <c r="U22" i="49"/>
  <c r="V22" i="49" a="1"/>
  <c r="V22" i="49" s="1"/>
  <c r="W22" i="49" a="1"/>
  <c r="W22" i="49" s="1"/>
  <c r="X22" i="49" a="1"/>
  <c r="X22" i="49" s="1"/>
  <c r="C20" i="49"/>
  <c r="C21" i="49" s="1"/>
  <c r="C28" i="49" s="1"/>
  <c r="C19" i="49"/>
  <c r="C22" i="49" a="1"/>
  <c r="C22" i="49" s="1"/>
  <c r="F55" i="49" a="1"/>
  <c r="F55" i="49" s="1"/>
  <c r="F61" i="49" s="1"/>
  <c r="C55" i="49" a="1"/>
  <c r="C55" i="49" s="1"/>
  <c r="C61" i="49" s="1"/>
  <c r="Y52" i="49"/>
  <c r="X52" i="49"/>
  <c r="W52" i="49"/>
  <c r="V52" i="49"/>
  <c r="U52" i="49"/>
  <c r="T52" i="49"/>
  <c r="S52" i="49"/>
  <c r="R52" i="49"/>
  <c r="Q52" i="49"/>
  <c r="P52" i="49"/>
  <c r="O52" i="49"/>
  <c r="N52" i="49"/>
  <c r="M52" i="49"/>
  <c r="L52" i="49"/>
  <c r="K52" i="49"/>
  <c r="J52" i="49"/>
  <c r="I52" i="49"/>
  <c r="H52" i="49"/>
  <c r="Y51" i="49"/>
  <c r="X51" i="49"/>
  <c r="W51" i="49"/>
  <c r="V51" i="49"/>
  <c r="U51" i="49"/>
  <c r="T51" i="49"/>
  <c r="S51" i="49"/>
  <c r="R51" i="49"/>
  <c r="Q51" i="49"/>
  <c r="P51" i="49"/>
  <c r="O51" i="49"/>
  <c r="N51" i="49"/>
  <c r="M51" i="49"/>
  <c r="L51" i="49"/>
  <c r="K51" i="49"/>
  <c r="J51" i="49"/>
  <c r="I51" i="49"/>
  <c r="H51" i="49"/>
  <c r="F52" i="49"/>
  <c r="D51" i="49"/>
  <c r="C52" i="49"/>
  <c r="C51" i="49"/>
  <c r="BG108" i="48" a="1"/>
  <c r="BG108" i="48" s="1"/>
  <c r="H134" i="48"/>
  <c r="BH119" i="48" s="1"/>
  <c r="I134" i="48"/>
  <c r="BI119" i="48" s="1"/>
  <c r="J134" i="48"/>
  <c r="BJ119" i="48" s="1"/>
  <c r="K134" i="48"/>
  <c r="BK119" i="48" s="1"/>
  <c r="BK120" i="48" s="1"/>
  <c r="L134" i="48"/>
  <c r="BL119" i="48" s="1"/>
  <c r="BL125" i="48" s="1"/>
  <c r="M134" i="48"/>
  <c r="BM119" i="48" s="1"/>
  <c r="N134" i="48"/>
  <c r="BN119" i="48" s="1"/>
  <c r="O134" i="48"/>
  <c r="BO119" i="48" s="1"/>
  <c r="P134" i="48"/>
  <c r="BP119" i="48" s="1"/>
  <c r="Q134" i="48"/>
  <c r="BQ119" i="48" s="1"/>
  <c r="R134" i="48"/>
  <c r="BR119" i="48" s="1"/>
  <c r="S134" i="48"/>
  <c r="BS119" i="48" s="1"/>
  <c r="BS122" i="48" s="1"/>
  <c r="T134" i="48"/>
  <c r="BT119" i="48" s="1"/>
  <c r="U134" i="48"/>
  <c r="BU119" i="48" s="1"/>
  <c r="V134" i="48"/>
  <c r="BV119" i="48" s="1"/>
  <c r="W134" i="48"/>
  <c r="BW119" i="48" s="1"/>
  <c r="X134" i="48"/>
  <c r="BX119" i="48" s="1"/>
  <c r="H135" i="48"/>
  <c r="H136" i="48" s="1"/>
  <c r="I135" i="48"/>
  <c r="BI118" i="48" s="1"/>
  <c r="J135" i="48"/>
  <c r="BJ118" i="48" s="1"/>
  <c r="K135" i="48"/>
  <c r="L135" i="48"/>
  <c r="M135" i="48"/>
  <c r="N135" i="48"/>
  <c r="BN118" i="48" s="1"/>
  <c r="O135" i="48"/>
  <c r="BO118" i="48" s="1"/>
  <c r="P135" i="48"/>
  <c r="P136" i="48" s="1"/>
  <c r="Q135" i="48"/>
  <c r="BQ118" i="48" s="1"/>
  <c r="R135" i="48"/>
  <c r="BR118" i="48" s="1"/>
  <c r="S135" i="48"/>
  <c r="T135" i="48"/>
  <c r="U135" i="48"/>
  <c r="V135" i="48"/>
  <c r="BV118" i="48" s="1"/>
  <c r="W135" i="48"/>
  <c r="BW118" i="48" s="1"/>
  <c r="X135" i="48"/>
  <c r="X136" i="48" s="1"/>
  <c r="G135" i="48"/>
  <c r="BG118" i="48" s="1"/>
  <c r="G134" i="48"/>
  <c r="BG119" i="48" s="1"/>
  <c r="AD20" i="47" a="1"/>
  <c r="AE20" i="47" a="1"/>
  <c r="AF20" i="47" a="1"/>
  <c r="AF20" i="47" s="1"/>
  <c r="AG20" i="47" a="1"/>
  <c r="AH20" i="47" a="1"/>
  <c r="AI20" i="47" a="1"/>
  <c r="AJ20" i="47" a="1"/>
  <c r="AJ20" i="47" s="1"/>
  <c r="AK20" i="47" a="1"/>
  <c r="AL20" i="47" a="1"/>
  <c r="AM20" i="47" a="1"/>
  <c r="AN20" i="47" a="1"/>
  <c r="AN20" i="47" s="1"/>
  <c r="AO20" i="47" a="1"/>
  <c r="AP20" i="47" a="1"/>
  <c r="AQ20" i="47" a="1"/>
  <c r="AR20" i="47" a="1"/>
  <c r="AR20" i="47" s="1"/>
  <c r="AS20" i="47" a="1"/>
  <c r="AT20" i="47" a="1"/>
  <c r="AT20" i="47"/>
  <c r="J35" i="47"/>
  <c r="K35" i="47"/>
  <c r="L35" i="47"/>
  <c r="M35" i="47"/>
  <c r="N35" i="47"/>
  <c r="O35" i="47"/>
  <c r="P35" i="47"/>
  <c r="Q35" i="47"/>
  <c r="R35" i="47"/>
  <c r="S35" i="47"/>
  <c r="T35" i="47"/>
  <c r="U35" i="47"/>
  <c r="V35" i="47"/>
  <c r="W35" i="47"/>
  <c r="X35" i="47"/>
  <c r="Y35" i="47"/>
  <c r="Z35" i="47"/>
  <c r="J36" i="47"/>
  <c r="K36" i="47"/>
  <c r="L36" i="47"/>
  <c r="M36" i="47"/>
  <c r="N36" i="47"/>
  <c r="O36" i="47"/>
  <c r="P36" i="47"/>
  <c r="Q36" i="47"/>
  <c r="R36" i="47"/>
  <c r="S36" i="47"/>
  <c r="T36" i="47"/>
  <c r="U36" i="47"/>
  <c r="V36" i="47"/>
  <c r="W36" i="47"/>
  <c r="X36" i="47"/>
  <c r="Y36" i="47"/>
  <c r="Z36" i="47"/>
  <c r="I36" i="47"/>
  <c r="I35" i="47"/>
  <c r="E35" i="47"/>
  <c r="F35" i="47"/>
  <c r="G35" i="47"/>
  <c r="E36" i="47"/>
  <c r="F36" i="47"/>
  <c r="G36" i="47"/>
  <c r="AC20" i="47" a="1"/>
  <c r="AC20" i="47" s="1"/>
  <c r="D36" i="47"/>
  <c r="D35" i="47"/>
  <c r="I53" i="46"/>
  <c r="J53" i="46"/>
  <c r="K53" i="46"/>
  <c r="L53" i="46"/>
  <c r="M53" i="46"/>
  <c r="N53" i="46"/>
  <c r="O53" i="46"/>
  <c r="P53" i="46"/>
  <c r="Q53" i="46"/>
  <c r="R53" i="46"/>
  <c r="S53" i="46"/>
  <c r="T53" i="46"/>
  <c r="U53" i="46"/>
  <c r="V53" i="46"/>
  <c r="W53" i="46"/>
  <c r="X53" i="46"/>
  <c r="Y53" i="46"/>
  <c r="AD31" i="46" a="1"/>
  <c r="AD31" i="46" s="1"/>
  <c r="AE31" i="46" a="1"/>
  <c r="AE31" i="46" s="1"/>
  <c r="AF31" i="46" a="1"/>
  <c r="AF31" i="46" s="1"/>
  <c r="AG31" i="46" a="1"/>
  <c r="AG31" i="46" s="1"/>
  <c r="AH31" i="46" a="1"/>
  <c r="AH31" i="46" s="1"/>
  <c r="AI31" i="46" a="1"/>
  <c r="AI31" i="46" s="1"/>
  <c r="AJ31" i="46" a="1"/>
  <c r="AJ31" i="46" s="1"/>
  <c r="AK31" i="46" a="1"/>
  <c r="AK31" i="46" s="1"/>
  <c r="AL31" i="46" a="1"/>
  <c r="AL31" i="46" s="1"/>
  <c r="AM31" i="46" a="1"/>
  <c r="AM31" i="46" s="1"/>
  <c r="AN31" i="46" a="1"/>
  <c r="AN31" i="46" s="1"/>
  <c r="AO31" i="46" a="1"/>
  <c r="AP31" i="46" a="1"/>
  <c r="AP31" i="46" s="1"/>
  <c r="AQ31" i="46" a="1"/>
  <c r="AQ31" i="46" s="1"/>
  <c r="AR31" i="46" a="1"/>
  <c r="AR31" i="46" s="1"/>
  <c r="AS31" i="46" a="1"/>
  <c r="AS31" i="46" s="1"/>
  <c r="AT31" i="46" a="1"/>
  <c r="AT31" i="46" s="1"/>
  <c r="AC31" i="46" a="1"/>
  <c r="AC31" i="46" s="1"/>
  <c r="H53" i="46"/>
  <c r="F57" i="46" a="1"/>
  <c r="F57" i="46" s="1"/>
  <c r="F64" i="46" s="1"/>
  <c r="E57" i="46" a="1"/>
  <c r="E57" i="46" s="1"/>
  <c r="E64" i="46" s="1"/>
  <c r="D57" i="46" a="1"/>
  <c r="D57" i="46" s="1"/>
  <c r="D64" i="46" s="1"/>
  <c r="C57" i="46" a="1"/>
  <c r="C57" i="46" s="1"/>
  <c r="A2" i="28"/>
  <c r="H188" i="28" s="1"/>
  <c r="E30" i="34"/>
  <c r="D30" i="34"/>
  <c r="C30" i="34"/>
  <c r="B30" i="34"/>
  <c r="AI125" i="48" l="1"/>
  <c r="AQ117" i="48"/>
  <c r="AI117" i="48"/>
  <c r="AO126" i="48"/>
  <c r="AG126" i="48"/>
  <c r="AP125" i="48"/>
  <c r="AH125" i="48"/>
  <c r="AI124" i="48"/>
  <c r="AK122" i="48"/>
  <c r="AC122" i="48"/>
  <c r="AM120" i="48"/>
  <c r="AE120" i="48"/>
  <c r="AI123" i="48"/>
  <c r="AO117" i="48"/>
  <c r="AG117" i="48"/>
  <c r="AM126" i="48"/>
  <c r="AE126" i="48"/>
  <c r="AO124" i="48"/>
  <c r="AG124" i="48"/>
  <c r="AP123" i="48"/>
  <c r="AH123" i="48"/>
  <c r="AI122" i="48"/>
  <c r="AK120" i="48"/>
  <c r="AC120" i="48"/>
  <c r="AM125" i="48"/>
  <c r="AE125" i="48"/>
  <c r="AO123" i="48"/>
  <c r="AG123" i="48"/>
  <c r="AI121" i="48"/>
  <c r="AE117" i="48"/>
  <c r="AM124" i="48"/>
  <c r="AE124" i="48"/>
  <c r="AO122" i="48"/>
  <c r="AG122" i="48"/>
  <c r="AI120" i="48"/>
  <c r="AB126" i="48"/>
  <c r="BW117" i="48"/>
  <c r="BO117" i="48"/>
  <c r="BG121" i="48"/>
  <c r="AS22" i="49"/>
  <c r="AK22" i="49"/>
  <c r="AL30" i="49"/>
  <c r="AN27" i="49"/>
  <c r="AL26" i="49"/>
  <c r="AR30" i="49"/>
  <c r="AR29" i="49"/>
  <c r="AI22" i="49"/>
  <c r="AR28" i="49"/>
  <c r="AP31" i="49"/>
  <c r="AQ22" i="49"/>
  <c r="AO29" i="49"/>
  <c r="AO25" i="49"/>
  <c r="AR27" i="49"/>
  <c r="AR26" i="49"/>
  <c r="AR31" i="49"/>
  <c r="AO30" i="49"/>
  <c r="AC25" i="49"/>
  <c r="E51" i="49"/>
  <c r="E53" i="49" s="1"/>
  <c r="D52" i="49"/>
  <c r="E52" i="49"/>
  <c r="B146" i="48"/>
  <c r="S136" i="48"/>
  <c r="K136" i="48"/>
  <c r="E149" i="48"/>
  <c r="B149" i="48"/>
  <c r="B148" i="48"/>
  <c r="B147" i="48"/>
  <c r="C145" i="48"/>
  <c r="E146" i="48"/>
  <c r="E148" i="48"/>
  <c r="D145" i="48"/>
  <c r="E138" i="48"/>
  <c r="E145" i="48" s="1"/>
  <c r="D149" i="48"/>
  <c r="D148" i="48"/>
  <c r="D147" i="48"/>
  <c r="D146" i="48"/>
  <c r="C148" i="48"/>
  <c r="C147" i="48"/>
  <c r="C149" i="48"/>
  <c r="C146" i="48"/>
  <c r="U136" i="48"/>
  <c r="M136" i="48"/>
  <c r="BI124" i="48"/>
  <c r="BI123" i="48"/>
  <c r="BQ117" i="48"/>
  <c r="BI117" i="48"/>
  <c r="BR126" i="48"/>
  <c r="BK123" i="48"/>
  <c r="BQ122" i="48"/>
  <c r="BG120" i="48"/>
  <c r="BG124" i="48"/>
  <c r="BX120" i="48"/>
  <c r="BI125" i="48"/>
  <c r="BR123" i="48"/>
  <c r="BT121" i="48"/>
  <c r="BT125" i="48"/>
  <c r="BR117" i="48"/>
  <c r="BJ117" i="48"/>
  <c r="BP120" i="48"/>
  <c r="BG126" i="48"/>
  <c r="BG117" i="48"/>
  <c r="BJ121" i="48"/>
  <c r="BJ122" i="48"/>
  <c r="BJ126" i="48"/>
  <c r="BJ123" i="48"/>
  <c r="BP121" i="48"/>
  <c r="BX125" i="48"/>
  <c r="BH121" i="48"/>
  <c r="BH123" i="48"/>
  <c r="BH125" i="48"/>
  <c r="BN120" i="48"/>
  <c r="BV117" i="48"/>
  <c r="BN117" i="48"/>
  <c r="BW126" i="48"/>
  <c r="BW122" i="48"/>
  <c r="BO126" i="48"/>
  <c r="BO121" i="48"/>
  <c r="BV126" i="48"/>
  <c r="BV123" i="48"/>
  <c r="BN126" i="48"/>
  <c r="BN123" i="48"/>
  <c r="BL124" i="48"/>
  <c r="BU123" i="48"/>
  <c r="BM125" i="48"/>
  <c r="BV120" i="48"/>
  <c r="BG122" i="48"/>
  <c r="BK125" i="48"/>
  <c r="BK122" i="48"/>
  <c r="BM121" i="48"/>
  <c r="BV121" i="48"/>
  <c r="BL108" i="48"/>
  <c r="BL120" i="48" s="1"/>
  <c r="BM120" i="48"/>
  <c r="BK121" i="48"/>
  <c r="BQ126" i="48"/>
  <c r="BI126" i="48"/>
  <c r="BK118" i="48"/>
  <c r="BV125" i="48"/>
  <c r="BS123" i="48"/>
  <c r="BI122" i="48"/>
  <c r="BX118" i="48"/>
  <c r="BX117" i="48" s="1"/>
  <c r="BP118" i="48"/>
  <c r="BP117" i="48" s="1"/>
  <c r="BH118" i="48"/>
  <c r="BH117" i="48" s="1"/>
  <c r="BU125" i="48"/>
  <c r="BU124" i="48"/>
  <c r="BU121" i="48"/>
  <c r="BI121" i="48"/>
  <c r="BT122" i="48"/>
  <c r="BK124" i="48"/>
  <c r="BQ124" i="48"/>
  <c r="BQ123" i="48"/>
  <c r="BV122" i="48"/>
  <c r="BS121" i="48"/>
  <c r="BS120" i="48"/>
  <c r="BX122" i="48"/>
  <c r="BJ120" i="48"/>
  <c r="BR124" i="48"/>
  <c r="BS125" i="48"/>
  <c r="BM124" i="48"/>
  <c r="BQ121" i="48"/>
  <c r="BU118" i="48"/>
  <c r="BU117" i="48" s="1"/>
  <c r="BM118" i="48"/>
  <c r="BM117" i="48" s="1"/>
  <c r="BS124" i="48"/>
  <c r="BJ124" i="48"/>
  <c r="BS118" i="48"/>
  <c r="BS117" i="48" s="1"/>
  <c r="BH120" i="48"/>
  <c r="T136" i="48"/>
  <c r="L136" i="48"/>
  <c r="BG125" i="48"/>
  <c r="BQ125" i="48"/>
  <c r="BM123" i="48"/>
  <c r="BR122" i="48"/>
  <c r="BT118" i="48"/>
  <c r="BT117" i="48" s="1"/>
  <c r="BL118" i="48"/>
  <c r="BL117" i="48" s="1"/>
  <c r="BR108" i="48"/>
  <c r="BR120" i="48" s="1"/>
  <c r="BN121" i="48"/>
  <c r="BI120" i="48"/>
  <c r="BX124" i="48"/>
  <c r="BO123" i="48"/>
  <c r="BX121" i="48"/>
  <c r="BW120" i="48"/>
  <c r="BP125" i="48"/>
  <c r="BW124" i="48"/>
  <c r="BH124" i="48"/>
  <c r="BW121" i="48"/>
  <c r="BL121" i="48"/>
  <c r="BO125" i="48"/>
  <c r="BW123" i="48"/>
  <c r="BW125" i="48"/>
  <c r="BQ120" i="48"/>
  <c r="BH122" i="48"/>
  <c r="BP124" i="48"/>
  <c r="BO122" i="48"/>
  <c r="BU120" i="48"/>
  <c r="BL122" i="48"/>
  <c r="BO124" i="48"/>
  <c r="BT120" i="48"/>
  <c r="BP122" i="48"/>
  <c r="BO120" i="48"/>
  <c r="BG123" i="48"/>
  <c r="BN125" i="48"/>
  <c r="BX123" i="48"/>
  <c r="BP123" i="48"/>
  <c r="BR121" i="48"/>
  <c r="BV124" i="48"/>
  <c r="BN124" i="48"/>
  <c r="BT124" i="48"/>
  <c r="BN122" i="48"/>
  <c r="BR125" i="48"/>
  <c r="BJ125" i="48"/>
  <c r="BT123" i="48"/>
  <c r="BL123" i="48"/>
  <c r="BU122" i="48"/>
  <c r="BM122" i="48"/>
  <c r="AD20" i="47"/>
  <c r="AM20" i="47"/>
  <c r="AH20" i="47"/>
  <c r="AQ20" i="47"/>
  <c r="AL20" i="47"/>
  <c r="AG20" i="47"/>
  <c r="AP20" i="47"/>
  <c r="AK20" i="47"/>
  <c r="AS20" i="47"/>
  <c r="AE20" i="47"/>
  <c r="V21" i="49"/>
  <c r="V28" i="49" s="1"/>
  <c r="N21" i="49"/>
  <c r="N28" i="49" s="1"/>
  <c r="AI20" i="47"/>
  <c r="U21" i="49"/>
  <c r="U28" i="49" s="1"/>
  <c r="M21" i="49"/>
  <c r="M28" i="49" s="1"/>
  <c r="G136" i="48"/>
  <c r="T21" i="49"/>
  <c r="T28" i="49" s="1"/>
  <c r="L21" i="49"/>
  <c r="L28" i="49" s="1"/>
  <c r="H21" i="49"/>
  <c r="H28" i="49" s="1"/>
  <c r="AO20" i="47"/>
  <c r="I53" i="49"/>
  <c r="Q53" i="49"/>
  <c r="Y53" i="49"/>
  <c r="O53" i="49"/>
  <c r="W53" i="49"/>
  <c r="L53" i="49"/>
  <c r="T53" i="49"/>
  <c r="U53" i="49"/>
  <c r="H53" i="49"/>
  <c r="P53" i="49"/>
  <c r="X53" i="49"/>
  <c r="C53" i="49"/>
  <c r="J53" i="49"/>
  <c r="R53" i="49"/>
  <c r="M53" i="49"/>
  <c r="N53" i="49"/>
  <c r="V53" i="49"/>
  <c r="F53" i="49"/>
  <c r="D53" i="49"/>
  <c r="K53" i="49"/>
  <c r="S53" i="49"/>
  <c r="AO31" i="46"/>
  <c r="W136" i="48"/>
  <c r="O136" i="48"/>
  <c r="V136" i="48"/>
  <c r="N136" i="48"/>
  <c r="R136" i="48"/>
  <c r="J136" i="48"/>
  <c r="Q136" i="48"/>
  <c r="I136" i="48"/>
  <c r="H24" i="28"/>
  <c r="H128" i="28"/>
  <c r="H176" i="28"/>
  <c r="H6" i="28"/>
  <c r="H22" i="28"/>
  <c r="H39" i="28"/>
  <c r="H53" i="28"/>
  <c r="H69" i="28"/>
  <c r="H85" i="28"/>
  <c r="H101" i="28"/>
  <c r="H117" i="28"/>
  <c r="H133" i="28"/>
  <c r="H149" i="28"/>
  <c r="H165" i="28"/>
  <c r="H181" i="28"/>
  <c r="H112" i="28"/>
  <c r="H7" i="28"/>
  <c r="H23" i="28"/>
  <c r="H40" i="28"/>
  <c r="H54" i="28"/>
  <c r="H70" i="28"/>
  <c r="H86" i="28"/>
  <c r="H102" i="28"/>
  <c r="H118" i="28"/>
  <c r="H134" i="28"/>
  <c r="H150" i="28"/>
  <c r="H166" i="28"/>
  <c r="H182" i="28"/>
  <c r="H17" i="28"/>
  <c r="H96" i="28"/>
  <c r="H8" i="28"/>
  <c r="H25" i="28"/>
  <c r="H55" i="28"/>
  <c r="H71" i="28"/>
  <c r="H87" i="28"/>
  <c r="H103" i="28"/>
  <c r="H119" i="28"/>
  <c r="H135" i="28"/>
  <c r="H151" i="28"/>
  <c r="H167" i="28"/>
  <c r="H183" i="28"/>
  <c r="H34" i="28"/>
  <c r="H64" i="28"/>
  <c r="H80" i="28"/>
  <c r="H192" i="28"/>
  <c r="H9" i="28"/>
  <c r="H26" i="28"/>
  <c r="H56" i="28"/>
  <c r="H72" i="28"/>
  <c r="H88" i="28"/>
  <c r="H104" i="28"/>
  <c r="H120" i="28"/>
  <c r="H136" i="28"/>
  <c r="H152" i="28"/>
  <c r="H168" i="28"/>
  <c r="H184" i="28"/>
  <c r="H48" i="28"/>
  <c r="H160" i="28"/>
  <c r="H14" i="28"/>
  <c r="H31" i="28"/>
  <c r="H45" i="28"/>
  <c r="H61" i="28"/>
  <c r="H77" i="28"/>
  <c r="H93" i="28"/>
  <c r="H109" i="28"/>
  <c r="H125" i="28"/>
  <c r="H141" i="28"/>
  <c r="H157" i="28"/>
  <c r="H173" i="28"/>
  <c r="H189" i="28"/>
  <c r="H144" i="28"/>
  <c r="H15" i="28"/>
  <c r="H32" i="28"/>
  <c r="H46" i="28"/>
  <c r="H62" i="28"/>
  <c r="H78" i="28"/>
  <c r="H94" i="28"/>
  <c r="H110" i="28"/>
  <c r="H126" i="28"/>
  <c r="H142" i="28"/>
  <c r="H158" i="28"/>
  <c r="H174" i="28"/>
  <c r="H190" i="28"/>
  <c r="H16" i="28"/>
  <c r="H33" i="28"/>
  <c r="H47" i="28"/>
  <c r="H63" i="28"/>
  <c r="H79" i="28"/>
  <c r="H95" i="28"/>
  <c r="H111" i="28"/>
  <c r="H127" i="28"/>
  <c r="H143" i="28"/>
  <c r="H159" i="28"/>
  <c r="H175" i="28"/>
  <c r="H191" i="28"/>
  <c r="H10" i="28"/>
  <c r="H18" i="28"/>
  <c r="H27" i="28"/>
  <c r="H35" i="28"/>
  <c r="H41" i="28"/>
  <c r="H49" i="28"/>
  <c r="H57" i="28"/>
  <c r="H65" i="28"/>
  <c r="H73" i="28"/>
  <c r="H81" i="28"/>
  <c r="H89" i="28"/>
  <c r="H97" i="28"/>
  <c r="H105" i="28"/>
  <c r="H113" i="28"/>
  <c r="H121" i="28"/>
  <c r="H129" i="28"/>
  <c r="H137" i="28"/>
  <c r="H145" i="28"/>
  <c r="H153" i="28"/>
  <c r="H161" i="28"/>
  <c r="H169" i="28"/>
  <c r="H177" i="28"/>
  <c r="H185" i="28"/>
  <c r="H193" i="28"/>
  <c r="H11" i="28"/>
  <c r="H19" i="28"/>
  <c r="H28" i="28"/>
  <c r="H36" i="28"/>
  <c r="H42" i="28"/>
  <c r="H50" i="28"/>
  <c r="H58" i="28"/>
  <c r="H66" i="28"/>
  <c r="H74" i="28"/>
  <c r="H82" i="28"/>
  <c r="H90" i="28"/>
  <c r="H98" i="28"/>
  <c r="H106" i="28"/>
  <c r="H114" i="28"/>
  <c r="H122" i="28"/>
  <c r="H130" i="28"/>
  <c r="H138" i="28"/>
  <c r="H146" i="28"/>
  <c r="H154" i="28"/>
  <c r="H162" i="28"/>
  <c r="H170" i="28"/>
  <c r="H178" i="28"/>
  <c r="H186" i="28"/>
  <c r="H12" i="28"/>
  <c r="H20" i="28"/>
  <c r="H29" i="28"/>
  <c r="H37" i="28"/>
  <c r="H43" i="28"/>
  <c r="H51" i="28"/>
  <c r="H59" i="28"/>
  <c r="H67" i="28"/>
  <c r="H75" i="28"/>
  <c r="H83" i="28"/>
  <c r="H91" i="28"/>
  <c r="H99" i="28"/>
  <c r="H107" i="28"/>
  <c r="H115" i="28"/>
  <c r="H123" i="28"/>
  <c r="H131" i="28"/>
  <c r="H139" i="28"/>
  <c r="H147" i="28"/>
  <c r="H155" i="28"/>
  <c r="H163" i="28"/>
  <c r="H171" i="28"/>
  <c r="H179" i="28"/>
  <c r="H187" i="28"/>
  <c r="H5" i="28"/>
  <c r="H13" i="28"/>
  <c r="H21" i="28"/>
  <c r="H30" i="28"/>
  <c r="H38" i="28"/>
  <c r="H44" i="28"/>
  <c r="H52" i="28"/>
  <c r="H60" i="28"/>
  <c r="H68" i="28"/>
  <c r="H76" i="28"/>
  <c r="H84" i="28"/>
  <c r="H92" i="28"/>
  <c r="H100" i="28"/>
  <c r="H108" i="28"/>
  <c r="H116" i="28"/>
  <c r="H124" i="28"/>
  <c r="H132" i="28"/>
  <c r="H140" i="28"/>
  <c r="H148" i="28"/>
  <c r="H156" i="28"/>
  <c r="H164" i="28"/>
  <c r="H172" i="28"/>
  <c r="H180" i="28"/>
  <c r="BT126" i="48" l="1"/>
  <c r="BH126" i="48"/>
  <c r="BS126" i="48"/>
  <c r="BL126" i="48"/>
  <c r="BK117" i="48"/>
  <c r="BK126" i="48"/>
  <c r="BM126" i="48"/>
  <c r="BU126" i="48"/>
  <c r="BP126" i="48"/>
  <c r="BX126" i="48"/>
  <c r="AC22" i="4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1">
    <bk>
      <extLst>
        <ext uri="{3e2802c4-a4d2-4d8b-9148-e3be6c30e623}">
          <xlrd:rvb i="0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<sst xmlns="http://schemas.openxmlformats.org/spreadsheetml/2006/main" count="7210" uniqueCount="549">
  <si>
    <t>Nível 2</t>
  </si>
  <si>
    <t>Nível 3</t>
  </si>
  <si>
    <t>Nível 4</t>
  </si>
  <si>
    <t>Nível 5</t>
  </si>
  <si>
    <t>Nível 6</t>
  </si>
  <si>
    <t>ORIGEM</t>
  </si>
  <si>
    <t>LABORATÓRIO /  LAUDO</t>
  </si>
  <si>
    <t>MARCA</t>
  </si>
  <si>
    <t>CARACTERÍSTICAS</t>
  </si>
  <si>
    <t>CA</t>
  </si>
  <si>
    <t>ABRASÃO</t>
  </si>
  <si>
    <t>CORTE</t>
  </si>
  <si>
    <t>PERFURO</t>
  </si>
  <si>
    <t>RASGO</t>
  </si>
  <si>
    <t>IMPORTADA</t>
  </si>
  <si>
    <t>IBTEC</t>
  </si>
  <si>
    <t>Ansell</t>
  </si>
  <si>
    <t>3121A</t>
  </si>
  <si>
    <t>ANSELL</t>
  </si>
  <si>
    <t>N/C</t>
  </si>
  <si>
    <t>IPT</t>
  </si>
  <si>
    <t>BigCompra</t>
  </si>
  <si>
    <t>4121X</t>
  </si>
  <si>
    <t>Danny</t>
  </si>
  <si>
    <t>3131B</t>
  </si>
  <si>
    <t>X2XXXX</t>
  </si>
  <si>
    <t>F. BAUER</t>
  </si>
  <si>
    <t>4111B</t>
  </si>
  <si>
    <t>4121A</t>
  </si>
  <si>
    <t>4111A</t>
  </si>
  <si>
    <t>Delta</t>
  </si>
  <si>
    <t>2121X</t>
  </si>
  <si>
    <t>Delta Plus</t>
  </si>
  <si>
    <t>3121X</t>
  </si>
  <si>
    <t>NACIONAL</t>
  </si>
  <si>
    <t>HANDSCHUHE</t>
  </si>
  <si>
    <t>4111X</t>
  </si>
  <si>
    <t>4124X</t>
  </si>
  <si>
    <t>4122X</t>
  </si>
  <si>
    <t>X1XXXX</t>
  </si>
  <si>
    <t>Kalipso</t>
  </si>
  <si>
    <t xml:space="preserve">Plastcor </t>
  </si>
  <si>
    <t>3141X</t>
  </si>
  <si>
    <t>FALCÃO BAUER</t>
  </si>
  <si>
    <t>SafetyPlast</t>
  </si>
  <si>
    <t>4221X</t>
  </si>
  <si>
    <t xml:space="preserve">Super Safety </t>
  </si>
  <si>
    <t>Volk</t>
  </si>
  <si>
    <t>4131A</t>
  </si>
  <si>
    <t>C</t>
  </si>
  <si>
    <t>4131B</t>
  </si>
  <si>
    <t>2131X</t>
  </si>
  <si>
    <t>INBAT</t>
  </si>
  <si>
    <t>JUNDTEX</t>
  </si>
  <si>
    <t>VONDER</t>
  </si>
  <si>
    <t>DANNY</t>
  </si>
  <si>
    <t>4142X</t>
  </si>
  <si>
    <t>3131X</t>
  </si>
  <si>
    <t>B</t>
  </si>
  <si>
    <t>2544F</t>
  </si>
  <si>
    <t>3111X </t>
  </si>
  <si>
    <t>Next Safety</t>
  </si>
  <si>
    <t>4121A </t>
  </si>
  <si>
    <t>LDI Safety</t>
  </si>
  <si>
    <t>1120X*não aprov punção</t>
  </si>
  <si>
    <t>PVC Palma ÁSPERA, FORRO ALGODÃO, 27cm</t>
  </si>
  <si>
    <t>PVC Palma ÁSPERA, FORRO ALGODÃO, 35cm</t>
  </si>
  <si>
    <t>PVC Palma  ÁSPERA, FORRO ALGODÃO, 45cm</t>
  </si>
  <si>
    <t>PVC Palma ÁSPERA, FORRO ALGODÃO, 26cm</t>
  </si>
  <si>
    <t>PVC Palma ÁSPERA, FORRO ALGODÃO, 45cm</t>
  </si>
  <si>
    <t>PVC Palma ÁSPERA, FORRO ALGODÃO, 60cm</t>
  </si>
  <si>
    <t>PVC Palma ÁSPERA, FORRO ALGODÃO, 70cm</t>
  </si>
  <si>
    <t>Total Geral</t>
  </si>
  <si>
    <t>(vazio)</t>
  </si>
  <si>
    <t>Importado</t>
  </si>
  <si>
    <t>Nacional</t>
  </si>
  <si>
    <t>2110X*não aprov perfuro</t>
  </si>
  <si>
    <t>4101X</t>
  </si>
  <si>
    <t>MCR</t>
  </si>
  <si>
    <t>4141AP</t>
  </si>
  <si>
    <t>PVC Palma LISA, SEM FORRO, verde 45cm</t>
  </si>
  <si>
    <t>PVC Palma LISA, SEM FORRO, azul 60cm</t>
  </si>
  <si>
    <t>PVC Palma LISA, SEM FORRO, azul 25cm</t>
  </si>
  <si>
    <t>PVC Palma LISA, SEM FORRO, azul 35cm</t>
  </si>
  <si>
    <t>PVC Palma LISA, SEM FORRO, azul 45cm</t>
  </si>
  <si>
    <t>PVC Palma ÁSPERA, SEM FORRO, azul 25cm</t>
  </si>
  <si>
    <t>PVC Palma ÁSPERA, SEM FORRO, azul 35cm</t>
  </si>
  <si>
    <t>PVC Palma ÁSPERA, SEM FORRO, azul 45cm</t>
  </si>
  <si>
    <t>PVC Palma ÁSPERA, SEM FORRO, azul 60cm</t>
  </si>
  <si>
    <t>PVC Palma ÁSPERA, SEM FORRO, azul 70cm</t>
  </si>
  <si>
    <t>1110X</t>
  </si>
  <si>
    <t>Quedas</t>
  </si>
  <si>
    <t xml:space="preserve">Mãos </t>
  </si>
  <si>
    <t>Pés</t>
  </si>
  <si>
    <t>Vestimentas</t>
  </si>
  <si>
    <t>Cabeça</t>
  </si>
  <si>
    <t>Sinalização</t>
  </si>
  <si>
    <t>Respiratória</t>
  </si>
  <si>
    <t>Visual</t>
  </si>
  <si>
    <t>Observação</t>
  </si>
  <si>
    <t>Auditiva</t>
  </si>
  <si>
    <t>Corporal</t>
  </si>
  <si>
    <t>Worker</t>
  </si>
  <si>
    <t>PVC Palma LISA, SEM FORRO, verde 26cm</t>
  </si>
  <si>
    <t>PVC Palma LISA, SEM FORRO, verde 35cm</t>
  </si>
  <si>
    <t>PVC Palma LISA, SEM FORRO, verde 56cm</t>
  </si>
  <si>
    <t>PVC Palma ÁSPERA, FORRO JÉRSEY, verde 25cm</t>
  </si>
  <si>
    <t>PVC Palma ÁSPERA, FORRO JÉRSEY, verde 30cm</t>
  </si>
  <si>
    <t>PVC Palma ÁSPERA, FORRO JÉRSEY, verde 35cm</t>
  </si>
  <si>
    <t>PVC Palma ÁSPERA, FORRO JÉRSEY, verde 45cm</t>
  </si>
  <si>
    <t>PVC Palma LISA, SEM FORRO, azul 70cm</t>
  </si>
  <si>
    <t>PVC Palma ÁSPERA, FORRO POLIÉSTER, verde 25cm</t>
  </si>
  <si>
    <t>PVC Palma ÁSPERA, FORRO POLIÉSTER, verde 35cm</t>
  </si>
  <si>
    <t>PVC Palma ÁSPERA, FORRO POLIÉSTER, verde 45cm</t>
  </si>
  <si>
    <t>DELTA PLUS</t>
  </si>
  <si>
    <t>KALIPSO</t>
  </si>
  <si>
    <t>IDI SAFETY</t>
  </si>
  <si>
    <t>PLASTCOR</t>
  </si>
  <si>
    <t>SUPER SAFETY</t>
  </si>
  <si>
    <t>VOLK</t>
  </si>
  <si>
    <t>WORKER</t>
  </si>
  <si>
    <t>Fabrica luvas de PVC</t>
  </si>
  <si>
    <t>PROTEÇÃO</t>
  </si>
  <si>
    <t>PVC Palma ÁSPERA, FORRO ALGODÃO, 36cm</t>
  </si>
  <si>
    <t>PVC Palma ÁSPERA, FORRO ALGODÃO, 46cm</t>
  </si>
  <si>
    <t>PVC Palma ÁSPERA, FORRO ALGODÃO, 56cm</t>
  </si>
  <si>
    <t>PVC Palma ÁSPERA, FORRO ALGODÃO, 65cm</t>
  </si>
  <si>
    <t>METANOL</t>
  </si>
  <si>
    <t>ACETONA</t>
  </si>
  <si>
    <t>ACETRONITRILA</t>
  </si>
  <si>
    <t>DICLOROMETANO</t>
  </si>
  <si>
    <t>DIETILAMINA</t>
  </si>
  <si>
    <t>TETRAHIDROFURANO</t>
  </si>
  <si>
    <t>TOLUENO</t>
  </si>
  <si>
    <t>n-HEPTANO</t>
  </si>
  <si>
    <t>ÁCIDO ACÉTICO 99%</t>
  </si>
  <si>
    <t>FORMALDEÍDO 37%</t>
  </si>
  <si>
    <t>PERÓX.HIDROGÊNIO 30%</t>
  </si>
  <si>
    <t>HIDRÓX. AMÔNIO 25%</t>
  </si>
  <si>
    <t>HIDRÓX. SÓDIO 40%</t>
  </si>
  <si>
    <t>ACETATO ETILA</t>
  </si>
  <si>
    <t>DISSULFETO CARBONO</t>
  </si>
  <si>
    <t>ÁC SULFÚRICO 96%</t>
  </si>
  <si>
    <t>ÁC NÍTRICO 65%</t>
  </si>
  <si>
    <t>ÁC FLUORÍDRICO</t>
  </si>
  <si>
    <t>Total Laudos</t>
  </si>
  <si>
    <t>PVC</t>
  </si>
  <si>
    <t>A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</si>
  <si>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</si>
  <si>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</si>
  <si>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</si>
  <si>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</si>
  <si>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</si>
  <si>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</si>
  <si>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</si>
  <si>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</si>
  <si>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</si>
  <si>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</si>
  <si>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</si>
  <si>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</si>
  <si>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</si>
  <si>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S</t>
  </si>
  <si>
    <t>T</t>
  </si>
  <si>
    <t>Luva Tipo</t>
  </si>
  <si>
    <t>PICTOGRAMA RISCO QUÍMICO</t>
  </si>
  <si>
    <t>J K L</t>
  </si>
  <si>
    <t>K L M</t>
  </si>
  <si>
    <t>J K L N O P T</t>
  </si>
  <si>
    <t>E G J K L M N O P T</t>
  </si>
  <si>
    <t>J K L N</t>
  </si>
  <si>
    <t>I J K P T</t>
  </si>
  <si>
    <t>E J K L M N O P T</t>
  </si>
  <si>
    <t>A K L</t>
  </si>
  <si>
    <t>A J K</t>
  </si>
  <si>
    <t>A J K L</t>
  </si>
  <si>
    <t>K L P</t>
  </si>
  <si>
    <t>A J K L O</t>
  </si>
  <si>
    <t xml:space="preserve">A F J K L </t>
  </si>
  <si>
    <t>A F J K O</t>
  </si>
  <si>
    <t>A F J K L N</t>
  </si>
  <si>
    <t>A K L N P T</t>
  </si>
  <si>
    <t>J K L M P T</t>
  </si>
  <si>
    <t>A F G H J K L P T</t>
  </si>
  <si>
    <t>A B E F G I J K L M N O P S T</t>
  </si>
  <si>
    <t>A J K L O P T</t>
  </si>
  <si>
    <t>A J K L N O P T</t>
  </si>
  <si>
    <t>A E G J K L M N O P T</t>
  </si>
  <si>
    <t>A K L O</t>
  </si>
  <si>
    <t>A J K L M N O P T</t>
  </si>
  <si>
    <t>A C H K L M N O P T</t>
  </si>
  <si>
    <t>E J K L</t>
  </si>
  <si>
    <t>G J K L M N O P T</t>
  </si>
  <si>
    <t>3101X</t>
  </si>
  <si>
    <t>Testes para RESISTÊNCIA ao RISCO MECÂNICO- EM 388</t>
  </si>
  <si>
    <t>LISTA DE COMPONENTES PERIGOSOS - Testes para RESISTÊNCIA ao RISCO QUÍMICO
Permeabilidade - EN 16523-1: 2015 
Degradação - EN 16523-1: 2015 e EN 374-4: 2013</t>
  </si>
  <si>
    <t>Testes para RESISTENCIA ao RISCO Térmico - EN 407:2004</t>
  </si>
  <si>
    <t>Dias para o Vencimento do CA</t>
  </si>
  <si>
    <t>Data do  Vencimento do CA</t>
  </si>
  <si>
    <t>EN 16523-1:2015</t>
  </si>
  <si>
    <t>PICTOGRAMA RISCO TÉRMICO (não obrigatório)</t>
  </si>
  <si>
    <t xml:space="preserve">( 4 )  "0 - zero" EPI LAUDADO PARA O RISCO MECÂNICANIVO MAS NÃO PASSOU POR UMA DAS CLASSIFICAÇÕES DE LAUDOS </t>
  </si>
  <si>
    <t>AMOSTRAS</t>
  </si>
  <si>
    <t>HANDEX</t>
  </si>
  <si>
    <t>K L N O P T</t>
  </si>
  <si>
    <t>FABRICANTES / IMPORTADORES</t>
  </si>
  <si>
    <t>Fabrica luvas de PVC e Nitrílicas</t>
  </si>
  <si>
    <t>Apenas fabrica luvas de PVC</t>
  </si>
  <si>
    <t>IMPORTADO ou NACIONAL?</t>
  </si>
  <si>
    <t>Nitrílica</t>
  </si>
  <si>
    <t>#1</t>
  </si>
  <si>
    <t>#3</t>
  </si>
  <si>
    <t>#2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</si>
  <si>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</si>
  <si>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</si>
  <si>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</si>
  <si>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</si>
  <si>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</si>
  <si>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</si>
  <si>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</si>
  <si>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</si>
  <si>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</si>
  <si>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</si>
  <si>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</si>
  <si>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</si>
  <si>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</si>
  <si>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</si>
  <si>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</si>
  <si>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</si>
  <si>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</si>
  <si>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</si>
  <si>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</si>
  <si>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</si>
  <si>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</si>
  <si>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</si>
  <si>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</si>
  <si>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2100A*não aprov rasgo e perfuro</t>
  </si>
  <si>
    <t>0110X*não para abrasão e perfuro</t>
  </si>
  <si>
    <t>2121B</t>
  </si>
  <si>
    <t>2141B</t>
  </si>
  <si>
    <t>3242D</t>
  </si>
  <si>
    <t>Sansafety</t>
  </si>
  <si>
    <t>Proteplus</t>
  </si>
  <si>
    <t>2001X</t>
  </si>
  <si>
    <t>WURTH</t>
  </si>
  <si>
    <t>1121X</t>
  </si>
  <si>
    <t>X</t>
  </si>
  <si>
    <t>4X43B</t>
  </si>
  <si>
    <t>4X43F</t>
  </si>
  <si>
    <t>3021X</t>
  </si>
  <si>
    <t>PU, Palma LISA, FORRO TRICOTADO NYLON, PUNHO ELÁSTICO, preta</t>
  </si>
  <si>
    <t>NITRÍLICA Nitrogreen Palma ÁSPERA, SEM FORRO, verde</t>
  </si>
  <si>
    <t>NITRÍLICA Safetynit Palma ÁSPERA, FORRO ALGODÃO</t>
  </si>
  <si>
    <t>NITRÍLICA Volknit, Palma ÁSPERA, FORRO ALGODÃO (flocos), verde</t>
  </si>
  <si>
    <t>NITRÍLICA Nitritex, Palma ÁSPERA, SEM FORRO, verde</t>
  </si>
  <si>
    <t>NITRÍLICA Atomgrips, PALMA PARTÍCULAS CERÂMICAS, FORRO ALGODÃO</t>
  </si>
  <si>
    <t>NITRÍLICA Suprachem FORRO NYLON</t>
  </si>
  <si>
    <t>NITRÍLICA Maxxi Dry, Palma ÁSPERA, FORRO NYLON, azul com preto + agentes biológicos</t>
  </si>
  <si>
    <t>NITRÍLICA Safetynit Standard Palma ÁSPERA, FORRO ALGODÃO, verde</t>
  </si>
  <si>
    <t>PVC Palma ÁSPERA, FORRO ALGODÃO, verde 26cm</t>
  </si>
  <si>
    <t>PVC Palma ÁSPERA, FORRO ALGODÃO, verde 36cm</t>
  </si>
  <si>
    <t>PVC Palma ÁSPERA, FORRO ALGODÃO, verde 46cm</t>
  </si>
  <si>
    <t>PVC Palma ÁSPERA, FORRO ALGODÃO  verde 56cm</t>
  </si>
  <si>
    <t>PVC Palma ÁSPERA, FORRO ALGODÃO, verde 65cm</t>
  </si>
  <si>
    <t>PVC Palma ÁSPERA, FORRO ALGODÃO, verde 56cm</t>
  </si>
  <si>
    <t>PVC Palma ÁSPERA, FORRO ALGODÃO, verde 66cm</t>
  </si>
  <si>
    <t>NITRÍLICA Hand Pro P. ÁSPERA, FORRO ALGODÃO, verde</t>
  </si>
  <si>
    <t>MUCAMBO</t>
  </si>
  <si>
    <t>NITRÍLICA Volkinit, FORRO ALGODÃO e POLIESTER, PUNHO LONA</t>
  </si>
  <si>
    <t>NITRÍLICA, Palma LISA, PUNHO em MALHA ALGODÃO</t>
  </si>
  <si>
    <t>PVC Palma ÁSPERA, TRICOTADA ALGODÃO e 3 camadas PVC, PUNHO MALHA, vermelha na palma e preta no punho</t>
  </si>
  <si>
    <t>NITRÍLICA, Palma ÁSPERA, FORRO TRICOTADO NYLON, PUNHO ELÁSTICO NYLON com LYCRA, cinza e preto</t>
  </si>
  <si>
    <t>NITRÍLICA, SLIM, FORRO TRICOTADO FIBRAS NATURAIS, PUNHO MALHA ALGODÃO</t>
  </si>
  <si>
    <t>LÁTEX, Palma ÁSPERA, SEM FORRO, azul</t>
  </si>
  <si>
    <t>NITRÍLICA, Palma ÁSPERA, SEM FORRO, azul</t>
  </si>
  <si>
    <t>NITRÍLICA, Palma ÁSPERA, SEM FORRO, amarela</t>
  </si>
  <si>
    <t>0120X*não para abrasão e perfuro</t>
  </si>
  <si>
    <t>3101X*não aprov rasgo</t>
  </si>
  <si>
    <t>2100X*não corte, rasgo e perfuro</t>
  </si>
  <si>
    <t>2101X*não aprov rasgo</t>
  </si>
  <si>
    <t>4102A*não aprov rasgo</t>
  </si>
  <si>
    <t>4101X *não aprov rasgo</t>
  </si>
  <si>
    <t>4101X*não aprov rasgo</t>
  </si>
  <si>
    <t>0100X*não aprov rasgo, abrasão,perfuro</t>
  </si>
  <si>
    <t>NITRÍLICA, Palma ÁSPERA, FORRO ALGODÃO, azul</t>
  </si>
  <si>
    <t>LÁTEX, Palma ÁSPERA, FORRO, preta</t>
  </si>
  <si>
    <t>LÁTEX, Palma ÁSPERA, FORRO, amarela</t>
  </si>
  <si>
    <t>PVC Palma GRANULADA, FORRO 100% ALGODÃO, verde 35cm</t>
  </si>
  <si>
    <t>PVC Palma GRANULADA, FORRO 100% ALGODÃO, verde 45cm</t>
  </si>
  <si>
    <t>PVC Palma GRANULADA, FORRO 100% ALGODÃO, verde 56cm</t>
  </si>
  <si>
    <t>PVC Palma LISA, FORRO 100% ALGODÃO, verde 26cm</t>
  </si>
  <si>
    <t>PVC Palma LISA, FORRO 100% ALGODÃO, verde 35cm</t>
  </si>
  <si>
    <t>PVC Palma LISA, FORRO 100% ALGODÃO, verde 45cm</t>
  </si>
  <si>
    <t>PVC Palma LISA, FORRO 100% ALGODÃO, verde 56cm</t>
  </si>
  <si>
    <t>PVC Palma ÁSPERA, FORRO 100% ALGODÃO, verde 26cm</t>
  </si>
  <si>
    <t>PVC Palma ÁSPERA, FORRO 100% ALGODÃO, verde 35cm</t>
  </si>
  <si>
    <t>PVC Palma ÁSPERA, FORRO 100% ALGODÃO, verde 45cm</t>
  </si>
  <si>
    <t>PVC Palma ÁSPERA, FORRO 100% ALGODÃO, verde 56cm</t>
  </si>
  <si>
    <t>PVC Palma ÁSPERA, FORRO 100% ALGODÃO, verde 65cm</t>
  </si>
  <si>
    <t>PVC Palma ÁSPERA, FORRO 100% ALGODÃO, verde 70cm</t>
  </si>
  <si>
    <t>PVC Palma ÁSPERA, FORRO ALGODÃO, azul 36cm</t>
  </si>
  <si>
    <t>NEOPRENE Neo, Palma ÁSPERA, FORRO ALGODÃO, agentes biológicos, preta</t>
  </si>
  <si>
    <t>LÁTEX e NEOPRENE, Palma ÁSPERA, FORRO ALGODÃO, amarelo e azul</t>
  </si>
  <si>
    <t>LÁTEX e NEOPRENE, Palma ÁSPERA, FORRO ALGODÃO (não aprovada para vírus)</t>
  </si>
  <si>
    <t>PVC Palma ÁSPERA, FORRO ALGODÃO, azul</t>
  </si>
  <si>
    <t xml:space="preserve">LÁTEX, Palma ÁSPERA, FORRO TRICOTADO MALHA ALGODÃO, JANELA, laranja e bege </t>
  </si>
  <si>
    <t>NITRÍLICA, Palma ÁSPERA, FORRO TRICOTADO MALHA ALGODÃO abertura tipo janela, PUNHO LONA, azul e bege</t>
  </si>
  <si>
    <t>NITRÍLICA, Palma LISA, FORRO TRICOTADO MALHA ALGODÃO, azul e bege</t>
  </si>
  <si>
    <t>LÁTEX, Palma ÁSPERA, FORRO TRICOTADO MALHA ALGODÃO, bege e laranja</t>
  </si>
  <si>
    <t>LÁTEX, Palma LISA, FORRO TRICOTADO NYLON, PUNHO ELÁSTICO, preta</t>
  </si>
  <si>
    <t>LÁTEX, Palma LISA, FORRO TRICOTADO POLIÉSTER, PUNHO ELÁSTICO, preto e vermelho</t>
  </si>
  <si>
    <t>LÁTEX, Palma LISA, FORRO TRICOTADO POLIÉSTER, PUNHO ELÁSTICO, vermelho e preto</t>
  </si>
  <si>
    <t>NITRÍLICA, Palma LISA, FORRO ALGODÃO, PUNHO ELÁSTICO, amarelo e bege</t>
  </si>
  <si>
    <t>NITRÍLICA, Palma LISA, FORRO POLIÉSTER, PUNHO ELÁSTICO, cinza e vermelha</t>
  </si>
  <si>
    <t>PU, Palma LISA, FORRO TRICOTADO POLIÉSTER, PUNHO ELÁSTICO, preta</t>
  </si>
  <si>
    <t>LÁTEX, Palma LISA, FORRO ALGODÃO, amarela</t>
  </si>
  <si>
    <t>PVC Palma ÁSPERA (Texturizada) SEM FORRO, verde 26cm</t>
  </si>
  <si>
    <t>PVC Palma ÁSPERA (Texturizada) SEM FORRO, verde 36cm</t>
  </si>
  <si>
    <t>PVC Palma ÁSPERA (Texturizada) SEM FORRO, verde 46cm</t>
  </si>
  <si>
    <t>PVC Palma LISA, SEM FORRO, incolor</t>
  </si>
  <si>
    <t>PVC Palma ÁSPERA, FORRO ALGODÃO, preta 27cm</t>
  </si>
  <si>
    <t>PVC Palma ÁSPERA, FORRO ALGODÃO, preta 35cm</t>
  </si>
  <si>
    <t>PVC Palma ÁSPERA, FORRO ALGODÃO, preta 45cm</t>
  </si>
  <si>
    <t>NITRÍLICA Super Glove Atomotivo e Industrial, Palma ÁSPERA, SEM FORRO,  preta ambidestra</t>
  </si>
  <si>
    <t>PVC Palma ÁSPERA, FORRO ALGODÃO, vermelha 27cm</t>
  </si>
  <si>
    <t>PVC Palma ÁSPERA, FORRO ALGODÃO, vermelha 35cm</t>
  </si>
  <si>
    <t>NITRÍLICA Foam Roxa Maxxidry, Palma ÁSPERA, FORRO NYLON, roxa e preto</t>
  </si>
  <si>
    <t>NITRÍLICA Nitrilmax, Palma LISA, SEM FORRO, Clorinada, azul</t>
  </si>
  <si>
    <t>NITRÍLICA, Palma ÁSPERA PARTÍCULAS CERÂMICAS, FORRO MALHA DE ALGODÃO, verde</t>
  </si>
  <si>
    <t>PVC Palma LISA, FORRO ALGODÃO,  vermelha 27cm</t>
  </si>
  <si>
    <t>PVC Palma LISA, FORRO ALGODÃO,  vermelha 35cm</t>
  </si>
  <si>
    <t>PVC, Palma RUGOSA, FORRO ALGODÃO,  azul 26cm</t>
  </si>
  <si>
    <t>PVC, Palma RUGOSA, FORRO ALGODÃO,  azul 36cm</t>
  </si>
  <si>
    <t>PVC Palma Áspera, FORRO ALGODÃO,  azul 62cm</t>
  </si>
  <si>
    <t>PVC Palma ÁSPERA, FORRO ALGODÃO, azul 27cm</t>
  </si>
  <si>
    <t>PVC, Palma RUGOSA, FORRO ALGODÃO, azul 26cm</t>
  </si>
  <si>
    <t>PVC, Palma RUGOSA, FORRO ALGODÃO, azul 36cm</t>
  </si>
  <si>
    <t>NITRÍLICA Nitriconfort, Palma LISA, SEM FORRO, verde e azul</t>
  </si>
  <si>
    <t>PVC Palma LISA, FORRO ALGODÃO, preta 25cm</t>
  </si>
  <si>
    <t>PVC Palma LISA, FORRO ALGODÃO, preta 30cm</t>
  </si>
  <si>
    <t>PVC Palma LISA, FORRO ALGODÃO, preta 35cm</t>
  </si>
  <si>
    <t>PVC Palma LISA, FORRO ALGODÃO, preta 45cm</t>
  </si>
  <si>
    <t>PVC  Palma ÁSPERA, FORRO ALGODÃO, 26cm</t>
  </si>
  <si>
    <t>PVC  Palma ÁSPERA, FORRO ALGODÃO, 36cm</t>
  </si>
  <si>
    <t>PVC  Palma ÁSPERA, FORRO ALGODÃO, 46cm</t>
  </si>
  <si>
    <t>PVC Petronit, Palma ÁSPERA, FORRO ALGODÃO, 26cm</t>
  </si>
  <si>
    <t>PVC Smart Palma ÁSPERA, FORRO FIBRAS SINTÉTICAS, 26cm</t>
  </si>
  <si>
    <t>PVC Petronit, Palma ÁSPERA, FORRO ALGODÃO, 35cm</t>
  </si>
  <si>
    <t>PVC Petronit, Palma ÁSPERA, FORRO ALGODÃO, 45cm</t>
  </si>
  <si>
    <t>NITRÍLICA, Palma ÁSPERA, FORRO ALGODÃO, verde</t>
  </si>
  <si>
    <t>PVC Smart Palma ÁSPERA, FORRO FIBRAS SINTÉTICAS, 36cm</t>
  </si>
  <si>
    <t>NITRÍLICA Graphenit, Palma ÁSPERA, SEM FORRO, verde 46cm</t>
  </si>
  <si>
    <t>PVC Smart Palma ÁSPERA, FORRO FIBRAS SINTÉTICAS, 46cm</t>
  </si>
  <si>
    <t>NITRÍLICA Nitriflpex, Palma ÁSPERA SEM FORRO, verde 46cm</t>
  </si>
  <si>
    <t>PVC Palma ÁSPERA, FORRO NATURAL+SINTÉTICO, verde 26cm</t>
  </si>
  <si>
    <t>PVC Palma ÁSPERA, FORRO NATURAL+SINTÉTICO, verde 36cm</t>
  </si>
  <si>
    <t>PVC Palma ÁSPERA, FORRO NATURAL+SINTÉTICO, verde 46cm</t>
  </si>
  <si>
    <t>PVC Palma ÁSPERA, FORRO NATURAL+SINTÉTICO, verde 60cm</t>
  </si>
  <si>
    <t>PVC Palma ÁSPERA, FORRO ALGODÃO, verde 35cm</t>
  </si>
  <si>
    <t>PVC Palma ÁSPERA, FORRO ALGODÃO, verde 45cm</t>
  </si>
  <si>
    <t>NITRÍLICA, Palma ÁSPERA, SEM FORRO, verde 38cm</t>
  </si>
  <si>
    <t>NITRÍLICA, Palma ÁSPERA, SEM FORRO, verde 46cm</t>
  </si>
  <si>
    <t>PVC Palma LISA, FORRO ALGODÃO, verde 25 cm</t>
  </si>
  <si>
    <t>PVC Palma LISA, FORRO ALGODÃO, verde 35cm</t>
  </si>
  <si>
    <t>PVC Palma LISA, FORRO ALGODÃO, verde 45cm</t>
  </si>
  <si>
    <t>PVC Palma LISA, FORRO ALGODÃO, verde 60 cm</t>
  </si>
  <si>
    <t>PVC Palma LISA, FORRO ALGODÃO, verde 70 cm</t>
  </si>
  <si>
    <t>PVC Palma GRANULADA, FORRO 100% ALGODÃO, verde 26cm</t>
  </si>
  <si>
    <t>PVC Palma GRANULADA, FORRO ALGODÃO, verde 25cm</t>
  </si>
  <si>
    <t>PVC Palma GRANULADA, FORRO ALGODÃO, verde 35cm</t>
  </si>
  <si>
    <t>PVC Palma GRANULADA, FORRO ALGODÃO, verde 45cm</t>
  </si>
  <si>
    <t>PVC Palma GRANULADA, FORRO ALGODÃO, verde 60cm</t>
  </si>
  <si>
    <t>PVC Palma GRANULADA, FORRO ALGODÃO, verde 70cm</t>
  </si>
  <si>
    <t>NITRÍLICA, SEM FORRO, 100% Texturizada, verde</t>
  </si>
  <si>
    <t>PVC Palma LISA, FORRO 100% ALGODÃO, verde 65cm</t>
  </si>
  <si>
    <t>PVC Palma LISA, FORRO 100% ALGODÃO, verde 70cm</t>
  </si>
  <si>
    <t>LÁTEX, Palma ÁSPERA, FORRO ALGODÃO (agentes biológicos)</t>
  </si>
  <si>
    <t>PVC Palma ÁSPERA, SEM FORRO, branca</t>
  </si>
  <si>
    <t>PVC Palma ÁSPERA, FORRO NYLON, POLIÉSTER e ALGODÃO, PUNHO ELÁSTICO amarela</t>
  </si>
  <si>
    <t>LÁTEX  e NEOPRENE, Palma ÁSPERA, FORRO ALGODÃO</t>
  </si>
  <si>
    <t>PVC, Palma ÁSPERA, FORRO POLIAMIDA, azul 26cm</t>
  </si>
  <si>
    <t>PVC, Palma ÁSPERA, FORRO POLIAMIDA, azul 36cm</t>
  </si>
  <si>
    <t>PVC, Palma ASPERA, FORRO POLIAMIDA, azul 46cm</t>
  </si>
  <si>
    <t>PVC, Palma ÁSPERA, FORRO POLIAMIDA, azul 30+36cm ALONGAMENTO</t>
  </si>
  <si>
    <t>NITRÍLICA  Skinner PK, Palma ÁSPERA, FORRO TRICOTADO FIBRAS NATURAIS, azul</t>
  </si>
  <si>
    <t>LÁTEX e NEOPRENE Super Mix, Palma ÁSPERA, FORRO, ALGODÃO, azul e amarelo</t>
  </si>
  <si>
    <t>LÁTEX Worktex, Palma LÁTEX, FORRO ALGODÃO, bege e verde</t>
  </si>
  <si>
    <t>NITRÍLICA, Palma ÁSPERA, SEM FORRO, preta</t>
  </si>
  <si>
    <t>NITRÍLICA, Nitritex 80, Palma ÁSPERA, SEM FORRO, verde</t>
  </si>
  <si>
    <t>NITRÍLICA NTX Malha, Palma LISA, FORRO ALGODÃO, PUNHO MALHA ALGODÃO, azul</t>
  </si>
  <si>
    <t>LÁTEX e NEOPRENE Neoprotex, Palma LISA, SEM FORRO, verde/azul</t>
  </si>
  <si>
    <t>LÁTEX, Palma ÁSPERA, SEM FORRO, amarela</t>
  </si>
  <si>
    <t>LÁTEX, Palma ÁSPERA, SEM FORRO, riscos biológicos, verde</t>
  </si>
  <si>
    <t>PVC  BANHO Duplo Palma IMPACTO, FORRO NYLON, laranja 45cm</t>
  </si>
  <si>
    <t>PU,Palma LISA, FORRO  ELASTÔMERO E NYLON, PUNHO Elástico, preto e cinza</t>
  </si>
  <si>
    <t>PU, Palma LISA, FORRO TRICOTADO POLIÉSTER, BASALTO INERTE e SPANDEX , PUNHO ELÁSTICO, preta</t>
  </si>
  <si>
    <t>PU, Palma LISA, FORRO TRICOTADO FIBRA DE VIDRO e LYCRA com NYLON, PUNHO ELÁSTICO, preta</t>
  </si>
  <si>
    <t>COM SUPORTE TÊXTIL</t>
  </si>
  <si>
    <t>SEM SUPORTE TÊXTIL</t>
  </si>
  <si>
    <t>NITRÍLICA, Palma LISA, FORRO TRICOTADO, PUNHO FIBRAS ELÁSTICAS e SINTÉTICAS</t>
  </si>
  <si>
    <t>Total</t>
  </si>
  <si>
    <t>Tabela 1. Níveis de desempenho de permeação[4]</t>
  </si>
  <si>
    <t>Tempo de ruptura medido (minutos)</t>
  </si>
  <si>
    <t>Nível de desempenho de permeação</t>
  </si>
  <si>
    <t>&gt; 10</t>
  </si>
  <si>
    <t>&gt; 30</t>
  </si>
  <si>
    <t>&gt; 60</t>
  </si>
  <si>
    <t>&gt; 120</t>
  </si>
  <si>
    <t>&gt; 240</t>
  </si>
  <si>
    <t>&gt; 480</t>
  </si>
  <si>
    <t>Tabela 2. Lista de produtos químicos de ensaio[5]</t>
  </si>
  <si>
    <t>Código</t>
  </si>
  <si>
    <t>Produto Químico</t>
  </si>
  <si>
    <t>CAS</t>
  </si>
  <si>
    <t>Classe</t>
  </si>
  <si>
    <t>Metanol</t>
  </si>
  <si>
    <t>67 -56 -1</t>
  </si>
  <si>
    <t>Álcool primário</t>
  </si>
  <si>
    <t>Acetona</t>
  </si>
  <si>
    <t>67 -64 -1</t>
  </si>
  <si>
    <t>Cetona</t>
  </si>
  <si>
    <t>Acetonitrila</t>
  </si>
  <si>
    <t>75 -05 -8</t>
  </si>
  <si>
    <t>Composto de nitrila</t>
  </si>
  <si>
    <t>Diclorometano</t>
  </si>
  <si>
    <t>75 -09 -2</t>
  </si>
  <si>
    <t>Hidrocarboneto clorado</t>
  </si>
  <si>
    <t>Sulfureto de carbono</t>
  </si>
  <si>
    <t>75 -15 -0</t>
  </si>
  <si>
    <t>Enxofre contendo composto orgânico</t>
  </si>
  <si>
    <t>Tolueno</t>
  </si>
  <si>
    <t>108 -88 -3</t>
  </si>
  <si>
    <t>Hidrocarboneto aromático</t>
  </si>
  <si>
    <t>Dietilamina</t>
  </si>
  <si>
    <t>109 -89 -7</t>
  </si>
  <si>
    <t>Amina</t>
  </si>
  <si>
    <t>Tetraidrofurano</t>
  </si>
  <si>
    <t>109 -99 -9</t>
  </si>
  <si>
    <t>Composto heterocíclico e éter</t>
  </si>
  <si>
    <t>Acetato de etilo</t>
  </si>
  <si>
    <t>141 -78 -6</t>
  </si>
  <si>
    <t>Éster</t>
  </si>
  <si>
    <t>n-Heptano</t>
  </si>
  <si>
    <t>142 -82 -5</t>
  </si>
  <si>
    <t>Hidrocarboneto saturado</t>
  </si>
  <si>
    <t>Hidróxido sódio 40 %</t>
  </si>
  <si>
    <t>1310 -73 -2</t>
  </si>
  <si>
    <t>Base inorgânica</t>
  </si>
  <si>
    <t>Ácido sulfúrico 96 %</t>
  </si>
  <si>
    <t>7664 -93 -9</t>
  </si>
  <si>
    <t>Ácido mineral inorgânico, oxidante</t>
  </si>
  <si>
    <t>Ácido nítrico 65 %</t>
  </si>
  <si>
    <t>7697 -37 -2</t>
  </si>
  <si>
    <t>Ácido acético 99 %</t>
  </si>
  <si>
    <t>64 -19 -7</t>
  </si>
  <si>
    <t>Ácido orgânico</t>
  </si>
  <si>
    <t>Hidróxido de amônio 25 %</t>
  </si>
  <si>
    <t>1336 -21 -6</t>
  </si>
  <si>
    <t>Base orgânica</t>
  </si>
  <si>
    <t>Peróxido de hidrogênio 30%</t>
  </si>
  <si>
    <t>7722 -84 -1</t>
  </si>
  <si>
    <t>Peróxido</t>
  </si>
  <si>
    <t>Ácido fluorídrico 40 %</t>
  </si>
  <si>
    <t>7664 -39 -3</t>
  </si>
  <si>
    <t>Ácido mineral inorgânico</t>
  </si>
  <si>
    <t>Formaldeído 37%</t>
  </si>
  <si>
    <t>50 -00 -0</t>
  </si>
  <si>
    <t>Aldeído</t>
  </si>
  <si>
    <t>Tempo de ruptura medido (min.)</t>
  </si>
  <si>
    <t>&lt; 0</t>
  </si>
  <si>
    <t>A J K L M N O P S T</t>
  </si>
  <si>
    <t>A K P</t>
  </si>
  <si>
    <t>K O P</t>
  </si>
  <si>
    <t>N L</t>
  </si>
  <si>
    <t xml:space="preserve">K L </t>
  </si>
  <si>
    <t>K L</t>
  </si>
  <si>
    <t>A J K N O P T</t>
  </si>
  <si>
    <t xml:space="preserve"> A J K L</t>
  </si>
  <si>
    <t xml:space="preserve">A E F J K </t>
  </si>
  <si>
    <t>F J  K</t>
  </si>
  <si>
    <t xml:space="preserve">A C J K L </t>
  </si>
  <si>
    <t>A J K L M O P T</t>
  </si>
  <si>
    <t xml:space="preserve">E K L M N O P T </t>
  </si>
  <si>
    <t>A B C E G J K L M O P T</t>
  </si>
  <si>
    <t>A C K L M N O P T</t>
  </si>
  <si>
    <t>K M P T</t>
  </si>
  <si>
    <t>A K L P</t>
  </si>
  <si>
    <t xml:space="preserve">A E J K L M N O P T </t>
  </si>
  <si>
    <t>J K T</t>
  </si>
  <si>
    <t>J K L O P T</t>
  </si>
  <si>
    <t>K L O</t>
  </si>
  <si>
    <t>J K</t>
  </si>
  <si>
    <t>A O</t>
  </si>
  <si>
    <t xml:space="preserve">K O P T </t>
  </si>
  <si>
    <t>PVC Palma ÁSPERA, FORRO ALGODÃO, vermelha 45cm</t>
  </si>
  <si>
    <t>NITRÍLICA, Palma ÁSPERA, SEM FORRO, amarelo, azul,verde ou branca, 36cm</t>
  </si>
  <si>
    <t>E J K L M N O P S T</t>
  </si>
  <si>
    <t>A K L O P T</t>
  </si>
  <si>
    <t>X122XX</t>
  </si>
  <si>
    <t>J K L O P</t>
  </si>
  <si>
    <t xml:space="preserve">A F J K L M </t>
  </si>
  <si>
    <t>A K L M N O P T</t>
  </si>
  <si>
    <t xml:space="preserve"> K L M N O P T</t>
  </si>
  <si>
    <t>( 1 ) Carater informativo. Por favor, caso detecte alguma informação errada, entre em contato para que possamos rapidamente corrigí-la através do email handschuhe@hansdbrasil.com.br ASSUNTO : CORREÇÕES DE INFORMAÇÕES NO SITE HANDSCHUHE</t>
  </si>
  <si>
    <t>( 2 ) As informações dos CA´s são disponíveis para consulta pública e foram consolidadas envidando melhores esforços na segurança do trabalho</t>
  </si>
  <si>
    <t>( 5 ) "X" Significa  quando a Luva não laudou para o teste mecânico ou térmico,  por não se tratar de uso específico para proteção de risco determinada por estes laudos.</t>
  </si>
  <si>
    <t>( 6 ) Luvas sem laudo químico não foram elaboradas para atender  a proteção química,. O mesmo ocorre para as Luvas que não foram audadas para testes mecânicos.</t>
  </si>
  <si>
    <t>( 3 ) Para a seleção e correta utilização do equipamento, verificar o disposto no Comunicado XL, disponível no link "https://www.gov.br/trabalho-e-emprego/pt-br/assuntos/inspecao-do-trabalho/seguranca-e-saude-no-trabalho/equipamentos-de-protecao-individual-epi/comunicados-epi"</t>
  </si>
  <si>
    <t>PVC JATISTA Palma LISA, FORRO 100% ALGODÃO, 35cm+45cm prolong COURVIN, verde/preta</t>
  </si>
  <si>
    <t>PVC JATISTA Palma LISA, FORRO 100% ALGODÃO, 35cm+45cm prolong LONA, verde/cru</t>
  </si>
  <si>
    <t>PICT RISCO MECÂNICO</t>
  </si>
  <si>
    <t>#</t>
  </si>
  <si>
    <t>ENSAIOS VÁLIDOS</t>
  </si>
  <si>
    <t>FREQUENCIA</t>
  </si>
  <si>
    <t>FREQUENCIA - PERMEAÇÃO QUÍMICA PVC SEM FORRO</t>
  </si>
  <si>
    <t>ÁC SULFÚR 96%</t>
  </si>
  <si>
    <t>ÁCIDO ACÉT 99%</t>
  </si>
  <si>
    <t>HIDR AMÔN 25%</t>
  </si>
  <si>
    <t>PERÓX.HIDROG 30%</t>
  </si>
  <si>
    <t>ÁC FLUOR</t>
  </si>
  <si>
    <t>FORMALD 37%</t>
  </si>
  <si>
    <t>DISSULF CARBONO</t>
  </si>
  <si>
    <t>Nível</t>
  </si>
  <si>
    <t>sem Laudos</t>
  </si>
  <si>
    <t xml:space="preserve">Total </t>
  </si>
  <si>
    <t>(Vários itens)</t>
  </si>
  <si>
    <t>SEM LAUDO</t>
  </si>
  <si>
    <t>LAUDO</t>
  </si>
  <si>
    <t>Total CA</t>
  </si>
  <si>
    <t>Sem Laudos (N)</t>
  </si>
  <si>
    <t>LAUDOS</t>
  </si>
  <si>
    <t>Laudos  / Cas</t>
  </si>
  <si>
    <t>Nível 1</t>
  </si>
  <si>
    <t>CA´s sem Laudos</t>
  </si>
  <si>
    <t>Total CA´s</t>
  </si>
  <si>
    <t>Laudos /Total CA´s</t>
  </si>
  <si>
    <t>PVC  com Suporte Têxtil</t>
  </si>
  <si>
    <t>Nível 0</t>
  </si>
  <si>
    <t>PVC com Suporte Têxtil</t>
  </si>
  <si>
    <t>LAUDO MECÂNICO - EN 388</t>
  </si>
  <si>
    <t>LAUDO PERMEAÇÃO QUÍMICA - EN 374</t>
  </si>
  <si>
    <t>Nitrílica com Suporte Têxtil</t>
  </si>
  <si>
    <t>Nitrílica com Forro</t>
  </si>
  <si>
    <t>PVC  SEM Suporte Têxtil</t>
  </si>
  <si>
    <t>Nitrílica SEM Suporte Têxtil</t>
  </si>
  <si>
    <t>PVC SEM Suporte Têxtil</t>
  </si>
  <si>
    <t>Nitrílica SEM  Forro</t>
  </si>
  <si>
    <t>SEM LAUDOS</t>
  </si>
  <si>
    <r>
      <t xml:space="preserve">( </t>
    </r>
    <r>
      <rPr>
        <sz val="9"/>
        <color rgb="FFFF0000"/>
        <rFont val="Raavi"/>
        <family val="2"/>
      </rPr>
      <t>N</t>
    </r>
    <r>
      <rPr>
        <sz val="9"/>
        <color theme="1"/>
        <rFont val="Raavi"/>
        <family val="2"/>
      </rPr>
      <t xml:space="preserve"> ) Optou-se por não realizar laudo, eis que não é obrigatório dada a proteção a ser oferecida pela luva</t>
    </r>
  </si>
  <si>
    <r>
      <rPr>
        <b/>
        <sz val="9"/>
        <color rgb="FF00B0F0"/>
        <rFont val="Raavi"/>
        <family val="2"/>
      </rPr>
      <t>( * )</t>
    </r>
    <r>
      <rPr>
        <sz val="9"/>
        <color theme="1"/>
        <rFont val="Raavi"/>
        <family val="2"/>
      </rPr>
      <t xml:space="preserve"> Destaques em azul são somente um guia para garantir que o filtro não foi corrompido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</si>
</sst>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;[Red]0"/>
    <numFmt numFmtId="165" formatCode="_-* #,##0_-;\-* #,##0_-;_-* &quot;-&quot;??_-;_-@_-"/>
    <numFmt numFmtId="166" formatCode="_-* #,##0.0_-;\-* #,##0.0_-;_-* &quot;-&quot;??_-;_-@_-"/>
    <numFmt numFmtId="167" formatCode="dd/mm/yy;@"/>
    <numFmt numFmtId="169" formatCode="0.0%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Raavi"/>
      <family val="2"/>
    </font>
    <font>
      <sz val="9"/>
      <color theme="1"/>
      <name val="Raavi"/>
      <family val="2"/>
    </font>
    <font>
      <sz val="8"/>
      <color theme="1"/>
      <name val="Raavi"/>
      <family val="2"/>
    </font>
    <font>
      <sz val="9"/>
      <color theme="0"/>
      <name val="Raavi"/>
      <family val="2"/>
    </font>
    <font>
      <sz val="12"/>
      <color theme="1"/>
      <name val="Raavi"/>
      <family val="2"/>
    </font>
    <font>
      <sz val="9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2"/>
      <color theme="1" tint="0.249977111117893"/>
      <name val="Arial Nova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6"/>
      <color rgb="FF6C6C6C"/>
      <name val="Arial"/>
      <family val="2"/>
    </font>
    <font>
      <sz val="9.9"/>
      <color theme="1"/>
      <name val="Aptos Narrow"/>
      <family val="2"/>
      <scheme val="minor"/>
    </font>
    <font>
      <sz val="11"/>
      <color theme="1"/>
      <name val="Abadi Extra Light"/>
      <family val="2"/>
    </font>
    <font>
      <b/>
      <sz val="11"/>
      <color theme="1"/>
      <name val="Aptos Display"/>
      <family val="2"/>
      <scheme val="major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Aptos Display"/>
      <family val="2"/>
      <scheme val="major"/>
    </font>
    <font>
      <sz val="9"/>
      <color rgb="FFFF0000"/>
      <name val="Raavi"/>
      <family val="2"/>
    </font>
    <font>
      <sz val="8"/>
      <color theme="1"/>
      <name val="Arial Narrow"/>
      <family val="2"/>
    </font>
    <font>
      <sz val="8"/>
      <color rgb="FFFF0000"/>
      <name val="Aptos Narrow"/>
      <family val="2"/>
      <scheme val="minor"/>
    </font>
    <font>
      <b/>
      <sz val="9"/>
      <color rgb="FF00B0F0"/>
      <name val="Raavi"/>
      <family val="2"/>
    </font>
  </fonts>
  <fills count="2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BE9FF"/>
        <bgColor theme="4"/>
      </patternFill>
    </fill>
    <fill>
      <patternFill patternType="solid">
        <fgColor theme="6" tint="0.79998168889431442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FE1D7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4" tint="-0.249977111117893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 style="dotted">
        <color rgb="FFFF0000"/>
      </left>
      <right style="thin">
        <color theme="0" tint="-4.9989318521683403E-2"/>
      </right>
      <top style="dotted">
        <color rgb="FFFF0000"/>
      </top>
      <bottom style="dotted">
        <color rgb="FFFF000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tted">
        <color rgb="FFFF0000"/>
      </top>
      <bottom style="dotted">
        <color rgb="FFFF0000"/>
      </bottom>
      <diagonal/>
    </border>
    <border>
      <left style="thin">
        <color theme="0" tint="-4.9989318521683403E-2"/>
      </left>
      <right style="dotted">
        <color rgb="FFFF0000"/>
      </right>
      <top style="dotted">
        <color rgb="FFFF0000"/>
      </top>
      <bottom style="dotted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9" fontId="0" fillId="0" borderId="0" xfId="0" applyNumberFormat="1"/>
    <xf numFmtId="14" fontId="0" fillId="0" borderId="0" xfId="0" applyNumberFormat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wrapText="1"/>
    </xf>
    <xf numFmtId="0" fontId="5" fillId="0" borderId="0" xfId="0" applyFont="1"/>
    <xf numFmtId="0" fontId="6" fillId="6" borderId="1" xfId="0" applyFont="1" applyFill="1" applyBorder="1" applyAlignment="1">
      <alignment horizontal="center" vertical="center" textRotation="90"/>
    </xf>
    <xf numFmtId="0" fontId="4" fillId="10" borderId="1" xfId="0" applyFont="1" applyFill="1" applyBorder="1" applyAlignment="1">
      <alignment horizontal="center" vertical="center" textRotation="90"/>
    </xf>
    <xf numFmtId="0" fontId="4" fillId="11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5" fillId="16" borderId="0" xfId="0" applyFont="1" applyFill="1" applyAlignment="1">
      <alignment horizontal="center" vertical="center"/>
    </xf>
    <xf numFmtId="0" fontId="10" fillId="17" borderId="2" xfId="0" applyFont="1" applyFill="1" applyBorder="1" applyAlignment="1">
      <alignment horizontal="center" vertical="center" textRotation="90"/>
    </xf>
    <xf numFmtId="0" fontId="12" fillId="18" borderId="1" xfId="0" applyFont="1" applyFill="1" applyBorder="1" applyAlignment="1">
      <alignment horizontal="left"/>
    </xf>
    <xf numFmtId="164" fontId="12" fillId="18" borderId="1" xfId="0" applyNumberFormat="1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165" fontId="12" fillId="18" borderId="1" xfId="0" applyNumberFormat="1" applyFont="1" applyFill="1" applyBorder="1" applyAlignment="1">
      <alignment horizontal="center"/>
    </xf>
    <xf numFmtId="166" fontId="12" fillId="18" borderId="1" xfId="0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16" fillId="17" borderId="3" xfId="0" applyFont="1" applyFill="1" applyBorder="1" applyAlignment="1">
      <alignment horizontal="center" vertical="center" textRotation="90" wrapText="1"/>
    </xf>
    <xf numFmtId="1" fontId="12" fillId="18" borderId="1" xfId="0" applyNumberFormat="1" applyFont="1" applyFill="1" applyBorder="1" applyAlignment="1">
      <alignment horizontal="center"/>
    </xf>
    <xf numFmtId="167" fontId="12" fillId="18" borderId="1" xfId="0" applyNumberFormat="1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1" fontId="12" fillId="18" borderId="3" xfId="0" applyNumberFormat="1" applyFont="1" applyFill="1" applyBorder="1" applyAlignment="1">
      <alignment horizontal="left"/>
    </xf>
    <xf numFmtId="0" fontId="12" fillId="18" borderId="5" xfId="0" applyFont="1" applyFill="1" applyBorder="1" applyAlignment="1">
      <alignment horizontal="left"/>
    </xf>
    <xf numFmtId="0" fontId="9" fillId="15" borderId="1" xfId="0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8" fillId="19" borderId="1" xfId="0" applyFont="1" applyFill="1" applyBorder="1" applyAlignment="1">
      <alignment horizontal="right" vertical="center" wrapText="1"/>
    </xf>
    <xf numFmtId="0" fontId="0" fillId="19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/>
    </xf>
    <xf numFmtId="0" fontId="5" fillId="19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9" fillId="21" borderId="0" xfId="0" applyFont="1" applyFill="1"/>
    <xf numFmtId="0" fontId="0" fillId="0" borderId="0" xfId="0" pivotButton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8" fillId="4" borderId="18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/>
    </xf>
    <xf numFmtId="0" fontId="5" fillId="20" borderId="19" xfId="0" applyFont="1" applyFill="1" applyBorder="1"/>
    <xf numFmtId="0" fontId="5" fillId="20" borderId="20" xfId="0" applyFont="1" applyFill="1" applyBorder="1"/>
    <xf numFmtId="0" fontId="9" fillId="19" borderId="21" xfId="0" applyFont="1" applyFill="1" applyBorder="1" applyAlignment="1">
      <alignment horizontal="right"/>
    </xf>
    <xf numFmtId="0" fontId="5" fillId="22" borderId="0" xfId="0" applyFont="1" applyFill="1"/>
    <xf numFmtId="9" fontId="0" fillId="0" borderId="0" xfId="3" applyFont="1"/>
    <xf numFmtId="0" fontId="20" fillId="0" borderId="0" xfId="4" applyAlignment="1">
      <alignment vertical="center" wrapText="1"/>
    </xf>
    <xf numFmtId="0" fontId="21" fillId="0" borderId="0" xfId="0" applyFont="1"/>
    <xf numFmtId="0" fontId="22" fillId="0" borderId="22" xfId="0" applyFont="1" applyBorder="1" applyAlignment="1">
      <alignment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24" xfId="0" applyFont="1" applyBorder="1" applyAlignment="1">
      <alignment vertical="top" wrapText="1"/>
    </xf>
    <xf numFmtId="0" fontId="22" fillId="0" borderId="25" xfId="0" applyFont="1" applyBorder="1" applyAlignment="1">
      <alignment vertical="top" wrapText="1"/>
    </xf>
    <xf numFmtId="0" fontId="22" fillId="0" borderId="26" xfId="0" applyFont="1" applyBorder="1" applyAlignment="1">
      <alignment vertical="top" wrapText="1"/>
    </xf>
    <xf numFmtId="0" fontId="22" fillId="0" borderId="27" xfId="0" applyFont="1" applyBorder="1" applyAlignment="1">
      <alignment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vertical="top" wrapText="1"/>
    </xf>
    <xf numFmtId="0" fontId="22" fillId="0" borderId="22" xfId="0" applyFont="1" applyBorder="1" applyAlignment="1">
      <alignment horizontal="right" vertical="top" wrapText="1"/>
    </xf>
    <xf numFmtId="0" fontId="22" fillId="0" borderId="29" xfId="0" applyFont="1" applyBorder="1" applyAlignment="1">
      <alignment horizontal="right" vertical="top" wrapText="1"/>
    </xf>
    <xf numFmtId="0" fontId="23" fillId="0" borderId="0" xfId="0" applyFont="1"/>
    <xf numFmtId="0" fontId="24" fillId="22" borderId="1" xfId="0" applyFont="1" applyFill="1" applyBorder="1" applyAlignment="1">
      <alignment horizontal="right"/>
    </xf>
    <xf numFmtId="0" fontId="24" fillId="22" borderId="1" xfId="0" applyFont="1" applyFill="1" applyBorder="1" applyAlignment="1">
      <alignment horizontal="center"/>
    </xf>
    <xf numFmtId="0" fontId="25" fillId="12" borderId="1" xfId="0" applyFont="1" applyFill="1" applyBorder="1" applyAlignment="1">
      <alignment horizontal="center"/>
    </xf>
    <xf numFmtId="0" fontId="25" fillId="12" borderId="1" xfId="0" applyFont="1" applyFill="1" applyBorder="1" applyAlignment="1">
      <alignment horizontal="right"/>
    </xf>
    <xf numFmtId="0" fontId="25" fillId="12" borderId="1" xfId="0" applyFont="1" applyFill="1" applyBorder="1"/>
    <xf numFmtId="0" fontId="25" fillId="18" borderId="1" xfId="0" applyFont="1" applyFill="1" applyBorder="1" applyAlignment="1">
      <alignment horizontal="center"/>
    </xf>
    <xf numFmtId="0" fontId="25" fillId="18" borderId="1" xfId="0" applyFont="1" applyFill="1" applyBorder="1" applyAlignment="1">
      <alignment horizontal="right"/>
    </xf>
    <xf numFmtId="0" fontId="25" fillId="18" borderId="1" xfId="0" applyFont="1" applyFill="1" applyBorder="1"/>
    <xf numFmtId="0" fontId="26" fillId="12" borderId="1" xfId="0" applyFont="1" applyFill="1" applyBorder="1" applyAlignment="1">
      <alignment horizontal="center"/>
    </xf>
    <xf numFmtId="0" fontId="26" fillId="18" borderId="1" xfId="0" applyFont="1" applyFill="1" applyBorder="1" applyAlignment="1">
      <alignment horizontal="center"/>
    </xf>
    <xf numFmtId="0" fontId="27" fillId="22" borderId="1" xfId="0" applyFont="1" applyFill="1" applyBorder="1" applyAlignment="1">
      <alignment horizontal="center" vertical="center" wrapText="1"/>
    </xf>
    <xf numFmtId="1" fontId="12" fillId="22" borderId="1" xfId="0" applyNumberFormat="1" applyFont="1" applyFill="1" applyBorder="1" applyAlignment="1">
      <alignment horizontal="center"/>
    </xf>
    <xf numFmtId="0" fontId="12" fillId="22" borderId="1" xfId="0" applyFont="1" applyFill="1" applyBorder="1" applyAlignment="1">
      <alignment horizontal="center"/>
    </xf>
    <xf numFmtId="0" fontId="12" fillId="2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" fontId="28" fillId="18" borderId="1" xfId="0" applyNumberFormat="1" applyFont="1" applyFill="1" applyBorder="1" applyAlignment="1">
      <alignment horizontal="center"/>
    </xf>
    <xf numFmtId="0" fontId="28" fillId="22" borderId="1" xfId="0" applyFont="1" applyFill="1" applyBorder="1" applyAlignment="1">
      <alignment horizontal="center"/>
    </xf>
    <xf numFmtId="0" fontId="28" fillId="18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19" fillId="23" borderId="0" xfId="0" applyFont="1" applyFill="1"/>
    <xf numFmtId="169" fontId="0" fillId="0" borderId="0" xfId="3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  <xf numFmtId="9" fontId="4" fillId="0" borderId="0" xfId="3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textRotation="90"/>
    </xf>
    <xf numFmtId="0" fontId="4" fillId="0" borderId="0" xfId="0" applyFont="1" applyAlignment="1">
      <alignment horizontal="center" textRotation="90"/>
    </xf>
    <xf numFmtId="0" fontId="29" fillId="0" borderId="0" xfId="0" applyFont="1" applyAlignment="1">
      <alignment horizontal="center" textRotation="90" wrapText="1"/>
    </xf>
    <xf numFmtId="9" fontId="0" fillId="0" borderId="0" xfId="3" applyFont="1" applyAlignment="1">
      <alignment horizontal="center"/>
    </xf>
    <xf numFmtId="0" fontId="20" fillId="0" borderId="0" xfId="4" applyAlignment="1">
      <alignment horizontal="center" vertical="center" wrapText="1"/>
    </xf>
    <xf numFmtId="0" fontId="8" fillId="20" borderId="16" xfId="0" applyFont="1" applyFill="1" applyBorder="1" applyAlignment="1">
      <alignment horizontal="center"/>
    </xf>
    <xf numFmtId="0" fontId="8" fillId="20" borderId="17" xfId="0" applyFont="1" applyFill="1" applyBorder="1" applyAlignment="1">
      <alignment horizontal="center"/>
    </xf>
    <xf numFmtId="44" fontId="7" fillId="14" borderId="0" xfId="2" applyFont="1" applyFill="1" applyAlignment="1">
      <alignment horizontal="center" vertical="center"/>
    </xf>
    <xf numFmtId="44" fontId="7" fillId="14" borderId="6" xfId="2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textRotation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9" fontId="4" fillId="0" borderId="0" xfId="3" applyFont="1" applyAlignment="1">
      <alignment horizontal="right"/>
    </xf>
    <xf numFmtId="0" fontId="0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9" fontId="4" fillId="24" borderId="0" xfId="3" applyFont="1" applyFill="1" applyAlignment="1">
      <alignment horizontal="right"/>
    </xf>
    <xf numFmtId="9" fontId="4" fillId="3" borderId="0" xfId="3" applyFont="1" applyFill="1" applyAlignment="1">
      <alignment horizontal="right"/>
    </xf>
    <xf numFmtId="0" fontId="9" fillId="14" borderId="13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textRotation="90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right"/>
    </xf>
    <xf numFmtId="0" fontId="0" fillId="5" borderId="0" xfId="0" applyFill="1"/>
    <xf numFmtId="0" fontId="6" fillId="6" borderId="2" xfId="0" applyFont="1" applyFill="1" applyBorder="1" applyAlignment="1">
      <alignment horizontal="center" vertical="center" textRotation="90"/>
    </xf>
    <xf numFmtId="0" fontId="4" fillId="10" borderId="2" xfId="0" applyFont="1" applyFill="1" applyBorder="1" applyAlignment="1">
      <alignment horizontal="center" vertical="center" textRotation="90"/>
    </xf>
    <xf numFmtId="0" fontId="4" fillId="11" borderId="2" xfId="0" applyFont="1" applyFill="1" applyBorder="1" applyAlignment="1">
      <alignment horizontal="center" vertical="center" textRotation="90"/>
    </xf>
    <xf numFmtId="0" fontId="4" fillId="0" borderId="31" xfId="0" applyFont="1" applyBorder="1" applyAlignment="1">
      <alignment horizontal="right"/>
    </xf>
    <xf numFmtId="9" fontId="4" fillId="0" borderId="31" xfId="3" applyFont="1" applyBorder="1" applyAlignment="1">
      <alignment horizontal="right"/>
    </xf>
    <xf numFmtId="9" fontId="4" fillId="24" borderId="31" xfId="3" applyFont="1" applyFill="1" applyBorder="1" applyAlignment="1">
      <alignment horizontal="right"/>
    </xf>
    <xf numFmtId="9" fontId="4" fillId="3" borderId="31" xfId="3" applyFont="1" applyFill="1" applyBorder="1" applyAlignment="1">
      <alignment horizontal="right"/>
    </xf>
    <xf numFmtId="0" fontId="3" fillId="14" borderId="10" xfId="0" applyFont="1" applyFill="1" applyBorder="1" applyAlignment="1">
      <alignment horizontal="center"/>
    </xf>
    <xf numFmtId="0" fontId="6" fillId="25" borderId="2" xfId="0" applyFont="1" applyFill="1" applyBorder="1" applyAlignment="1">
      <alignment horizontal="center" vertical="center" textRotation="90"/>
    </xf>
    <xf numFmtId="0" fontId="9" fillId="14" borderId="10" xfId="0" applyFont="1" applyFill="1" applyBorder="1" applyAlignment="1">
      <alignment horizontal="center" vertical="center" wrapText="1"/>
    </xf>
    <xf numFmtId="0" fontId="0" fillId="0" borderId="31" xfId="0" applyBorder="1"/>
    <xf numFmtId="9" fontId="4" fillId="0" borderId="32" xfId="3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9" fontId="4" fillId="0" borderId="33" xfId="3" applyFont="1" applyBorder="1" applyAlignment="1">
      <alignment horizontal="right"/>
    </xf>
    <xf numFmtId="9" fontId="4" fillId="26" borderId="32" xfId="3" applyFont="1" applyFill="1" applyBorder="1" applyAlignment="1">
      <alignment horizontal="right"/>
    </xf>
    <xf numFmtId="9" fontId="4" fillId="3" borderId="32" xfId="3" applyFont="1" applyFill="1" applyBorder="1" applyAlignment="1">
      <alignment horizontal="right"/>
    </xf>
    <xf numFmtId="43" fontId="4" fillId="0" borderId="35" xfId="1" applyFont="1" applyFill="1" applyBorder="1" applyAlignment="1">
      <alignment horizontal="right"/>
    </xf>
    <xf numFmtId="43" fontId="0" fillId="0" borderId="0" xfId="0" applyNumberFormat="1"/>
    <xf numFmtId="2" fontId="0" fillId="0" borderId="0" xfId="0" applyNumberFormat="1"/>
    <xf numFmtId="9" fontId="4" fillId="26" borderId="31" xfId="3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3" fillId="14" borderId="9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9" fontId="4" fillId="24" borderId="0" xfId="3" applyFont="1" applyFill="1" applyAlignment="1">
      <alignment horizontal="center"/>
    </xf>
    <xf numFmtId="9" fontId="4" fillId="3" borderId="0" xfId="3" applyFont="1" applyFill="1" applyAlignment="1">
      <alignment horizontal="center"/>
    </xf>
    <xf numFmtId="0" fontId="0" fillId="0" borderId="34" xfId="0" applyBorder="1"/>
    <xf numFmtId="9" fontId="4" fillId="0" borderId="36" xfId="3" applyFont="1" applyBorder="1" applyAlignment="1">
      <alignment horizontal="right"/>
    </xf>
    <xf numFmtId="9" fontId="4" fillId="0" borderId="37" xfId="3" applyFont="1" applyBorder="1" applyAlignment="1">
      <alignment horizontal="right"/>
    </xf>
    <xf numFmtId="9" fontId="4" fillId="0" borderId="38" xfId="3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9" fontId="4" fillId="0" borderId="31" xfId="3" applyFont="1" applyBorder="1" applyAlignment="1">
      <alignment horizontal="center"/>
    </xf>
    <xf numFmtId="9" fontId="4" fillId="24" borderId="31" xfId="3" applyFont="1" applyFill="1" applyBorder="1" applyAlignment="1">
      <alignment horizontal="center"/>
    </xf>
    <xf numFmtId="9" fontId="4" fillId="3" borderId="31" xfId="3" applyFont="1" applyFill="1" applyBorder="1" applyAlignment="1">
      <alignment horizontal="center"/>
    </xf>
    <xf numFmtId="0" fontId="30" fillId="0" borderId="31" xfId="0" applyFont="1" applyBorder="1" applyAlignment="1">
      <alignment horizontal="center"/>
    </xf>
    <xf numFmtId="9" fontId="30" fillId="0" borderId="31" xfId="3" applyFont="1" applyBorder="1" applyAlignment="1">
      <alignment horizontal="center"/>
    </xf>
    <xf numFmtId="9" fontId="30" fillId="3" borderId="31" xfId="3" applyFont="1" applyFill="1" applyBorder="1" applyAlignment="1">
      <alignment horizontal="center"/>
    </xf>
    <xf numFmtId="9" fontId="4" fillId="27" borderId="0" xfId="3" applyFont="1" applyFill="1" applyAlignment="1">
      <alignment horizontal="center"/>
    </xf>
    <xf numFmtId="0" fontId="0" fillId="22" borderId="0" xfId="0" applyFill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683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theme="1"/>
        <name val="Aptos Narrow"/>
        <family val="2"/>
        <scheme val="minor"/>
      </font>
      <alignment horizontal="right" vertical="top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theme="1"/>
        <name val="Aptos Narrow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Medium9"/>
  <colors>
    <mruColors>
      <color rgb="FF0FE1D7"/>
      <color rgb="FFABE9FF"/>
      <color rgb="FFFF7F61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MPARATIVO%20ENTRE%20LUVAS_28_0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riana Assaf" refreshedDate="45774.763202430557" createdVersion="8" refreshedVersion="8" minRefreshableVersion="3" recordCount="164" xr:uid="{F4BD6D9D-BD51-439F-A790-E94BAD29CA7E}">
  <cacheSource type="worksheet">
    <worksheetSource ref="B4:AG168" sheet="PIVOT PVC e NITRILICA" r:id="rId2"/>
  </cacheSource>
  <cacheFields count="32">
    <cacheField name="ORIGEM" numFmtId="0">
      <sharedItems/>
    </cacheField>
    <cacheField name="LABORATÓRIO /  LAUDO" numFmtId="0">
      <sharedItems/>
    </cacheField>
    <cacheField name="MARCA" numFmtId="0">
      <sharedItems/>
    </cacheField>
    <cacheField name="CARACTERÍSTICAS" numFmtId="0">
      <sharedItems count="153">
        <s v="PVC Palma ÁSPERA, FORRO ALGODÃO, 26cm"/>
        <s v="PVC Palma ÁSPERA, FORRO ALGODÃO, 35cm"/>
        <s v="PVC Palma ÁSPERA, FORRO ALGODÃO, 45cm"/>
        <s v="PVC Palma ÁSPERA, FORRO ALGODÃO, 60cm"/>
        <s v="PVC Palma ÁSPERA, FORRO ALGODÃO, 70cm"/>
        <s v="PVC Palma LISA, SEM FORRO, verde 26cm"/>
        <s v="PVC Palma LISA, SEM FORRO, verde 35cm"/>
        <s v="PVC Palma LISA, SEM FORRO, verde 45cm"/>
        <s v="PVC Palma LISA, SEM FORRO, verde 56cm"/>
        <s v="PVC Palma ÁSPERA, FORRO JÉRSEY, verde 25cm"/>
        <s v="PVC Palma ÁSPERA, FORRO JÉRSEY, verde 30cm"/>
        <s v="PVC Palma ÁSPERA, FORRO JÉRSEY, verde 35cm"/>
        <s v="PVC Palma ÁSPERA, FORRO JÉRSEY, verde 45cm"/>
        <s v="NITRÍLICA Nitrogreen Palma ÁSPERA, SEM FORRO, verde"/>
        <s v="PVC Palma ÁSPERA, FORRO ALGODÃO, preta 27cm"/>
        <s v="PVC Palma ÁSPERA, FORRO ALGODÃO, preta 35cm"/>
        <s v="PVC Palma ÁSPERA, FORRO ALGODÃO, preta 45cm"/>
        <s v="PVC Palma ÁSPERA, FORRO ALGODÃO, vermelha 27cm"/>
        <s v="PVC Palma ÁSPERA, FORRO ALGODÃO, vermelha 35cm"/>
        <s v="PVC Palma ÁSPERA, FORRO ALGODÃO, vermelha 45cm"/>
        <s v="PVC Palma ÁSPERA, FORRO ALGODÃO, 36cm"/>
        <s v="PVC Palma ÁSPERA, FORRO ALGODÃO, 46cm"/>
        <s v="PVC Palma ÁSPERA, FORRO ALGODÃO, 56cm"/>
        <s v="PVC Palma ÁSPERA, FORRO ALGODÃO, 65cm"/>
        <s v="NITRÍLICA Graphenit, Palma ÁSPERA, SEM FORRO, verde 46cm"/>
        <s v="NITRÍLICA, Palma ÁSPERA, SEM FORRO, amarelo, azul,verde ou branca, 36cm"/>
        <s v="NITRÍLICA Foam Roxa Maxxidry, Palma ÁSPERA, FORRO NYLON, roxa e preto"/>
        <s v="NITRÍLICA Nitrilmax, Palma LISA, SEM FORRO, Clorinada, azul"/>
        <s v="NITRÍLICA, Palma ÁSPERA PARTÍCULAS CERÂMICAS, FORRO MALHA DE ALGODÃO, verde"/>
        <s v="NITRÍLICA Safetynit Palma ÁSPERA, FORRO ALGODÃO"/>
        <s v="PVC Palma LISA, FORRO ALGODÃO,  vermelha 27cm"/>
        <s v="PVC Palma LISA, FORRO ALGODÃO,  vermelha 35cm"/>
        <s v="PVC, Palma RUGOSA, FORRO ALGODÃO,  azul 26cm"/>
        <s v="PVC, Palma RUGOSA, FORRO ALGODÃO,  azul 36cm"/>
        <s v="NITRÍLICA Super Glove Atomotivo e Industrial, Palma ÁSPERA, SEM FORRO,  preta ambidestra"/>
        <s v="PVC Palma ÁSPERA, FORRO ALGODÃO,  azul 27cm"/>
        <s v="PVC Palma ÁSPERA, FORRO ALGODÃO,  azul 35cm"/>
        <s v="PVC Petronit, Palma ÁSPERA, FORRO ALGODÃO, 26cm"/>
        <s v="PVC Petronit, Palma ÁSPERA, FORRO ALGODÃO, 35cm"/>
        <s v="PVC Petronit, Palma ÁSPERA, FORRO ALGODÃO, 45cm"/>
        <s v="PVC Palma ÁSPERA, FORRO ALGODÃO, 27cm"/>
        <s v="PVC Palma  ÁSPERA, FORRO ALGODÃO, 45cm"/>
        <s v="NITRÍLICA Volknit, Palma ÁSPERA, FORRO ALGODÃO (flocos), verde"/>
        <s v="NITRÍLICA Nitriconfort, Palma LISA, SEM FORRO, verde e azul"/>
        <s v="PVC Palma LISA, FORRO ALGODÃO, preta 25cm"/>
        <s v="PVC Palma LISA, FORRO ALGODÃO, preta 30cm"/>
        <s v="PVC Palma LISA, FORRO ALGODÃO, preta 35cm"/>
        <s v="PVC Palma LISA, FORRO ALGODÃO, preta 45cm"/>
        <s v="PVC Palma ÁSPERA, FORRO POLIÉSTER, verde 25cm"/>
        <s v="PVC Palma ÁSPERA, FORRO POLIÉSTER, verde 35cm"/>
        <s v="PVC Palma ÁSPERA, FORRO POLIÉSTER, verde 45cm"/>
        <s v="PVC  Palma ÁSPERA, FORRO ALGODÃO, 26cm"/>
        <s v="PVC  Palma ÁSPERA, FORRO ALGODÃO, 36cm"/>
        <s v="PVC  Palma ÁSPERA, FORRO ALGODÃO, 46cm"/>
        <s v="NITRÍLICA, Nitritex 80, Palma ÁSPERA, SEM FORRO, verde"/>
        <s v="NITRÍLICA Nitritex, Palma ÁSPERA, SEM FORRO, verde"/>
        <s v="PVC  BANHO Duplo Palma IMPACTO, FORRO NYLON, laranja 45cm"/>
        <s v="NITRÍLICA Atomgrips, PALMA PARTÍCULAS CERÂMICAS, FORRO ALGODÃO"/>
        <s v="NITRÍLICA Suprachem FORRO NYLON"/>
        <s v="NITRÍLICA Maxxi Dry, Palma ÁSPERA, FORRO NYLON, azul com preto + agentes biológicos"/>
        <s v="NITRÍLICA, Palma ÁSPERA, FORRO ALGODÃO, verde"/>
        <s v="PVC Smart Palma ÁSPERA, FORRO FIBRAS SINTÉTICAS, 26cm"/>
        <s v="PVC Smart Palma ÁSPERA, FORRO FIBRAS SINTÉTICAS, 36cm"/>
        <s v="PVC Smart Palma ÁSPERA, FORRO FIBRAS SINTÉTICAS, 46cm"/>
        <s v="PVC Palma GRANULADA, FORRO ALGODÃO, verde 25cm"/>
        <s v="PVC Palma GRANULADA, FORRO ALGODÃO, verde 35cm"/>
        <s v="PVC Palma GRANULADA, FORRO ALGODÃO, verde 45cm"/>
        <s v="PVC Palma GRANULADA, FORRO ALGODÃO, verde 60cm"/>
        <s v="PVC Palma GRANULADA, FORRO ALGODÃO, verde 70cm"/>
        <s v="PVC Palma Áspera, FORRO ALGODÃO,  azul 62cm"/>
        <s v="NITRÍLICA, SEM FORRO, 100% Texturizada, verde"/>
        <s v="NITRÍLICA, Palma ÁSPERA, SEM FORRO, verde 38cm"/>
        <s v="NITRÍLICA, Palma ÁSPERA, SEM FORRO, verde 46cm"/>
        <s v="PVC Palma LISA, FORRO ALGODÃO, verde 25 cm"/>
        <s v="PVC Palma LISA, FORRO ALGODÃO, verde 35cm"/>
        <s v="PVC Palma LISA, FORRO ALGODÃO, verde 45cm"/>
        <s v="PVC Palma LISA, FORRO ALGODÃO, verde 60 cm"/>
        <s v="PVC Palma LISA, FORRO ALGODÃO, verde 70 cm"/>
        <s v="NITRÍLICA  Skinner PK, Palma ÁSPERA, FORRO TRICOTADO FIBRAS NATURAIS, azul"/>
        <s v="NITRÍLICA Nitriflpex, Palma ÁSPERA SEM FORRO, verde 46cm"/>
        <s v="NITRÍLICA NTX Malha, Palma LISA, FORRO ALGODÃO, PUNHO MALHA ALGODÃO, azul"/>
        <s v="PVC Palma GRANULADA, FORRO 100% ALGODÃO, verde 26cm"/>
        <s v="PVC Palma GRANULADA, FORRO 100% ALGODÃO, verde 35cm"/>
        <s v="PVC Palma GRANULADA, FORRO 100% ALGODÃO, verde 45cm"/>
        <s v="PVC Palma GRANULADA, FORRO 100% ALGODÃO, verde 56cm"/>
        <s v="PVC Palma LISA, FORRO 100% ALGODÃO, verde 26cm"/>
        <s v="PVC Palma LISA, FORRO 100% ALGODÃO, verde 35cm"/>
        <s v="PVC Palma LISA, FORRO 100% ALGODÃO, verde 45cm"/>
        <s v="PVC Palma LISA, FORRO 100% ALGODÃO, verde 56cm"/>
        <s v="PVC Palma LISA, FORRO 100% ALGODÃO, verde 65cm"/>
        <s v="PVC Palma LISA, FORRO 100% ALGODÃO, verde 70cm"/>
        <s v="PVC Palma ÁSPERA, FORRO 100% ALGODÃO, verde 26cm"/>
        <s v="PVC Palma ÁSPERA, FORRO 100% ALGODÃO, verde 35cm"/>
        <s v="PVC Palma ÁSPERA, FORRO 100% ALGODÃO, verde 45cm"/>
        <s v="PVC Palma ÁSPERA, FORRO 100% ALGODÃO, verde 56cm"/>
        <s v="PVC Palma ÁSPERA, FORRO 100% ALGODÃO, verde 65cm"/>
        <s v="PVC Palma ÁSPERA, FORRO 100% ALGODÃO, verde 70cm"/>
        <s v="NITRÍLICA, SLIM, FORRO TRICOTADO FIBRAS NATURAIS, PUNHO MALHA ALGODÃO"/>
        <s v="PVC Palma LISA, SEM FORRO, azul 25cm"/>
        <s v="PVC Palma LISA, SEM FORRO, azul 35cm"/>
        <s v="PVC Palma LISA, SEM FORRO, azul 45cm"/>
        <s v="PVC Palma LISA, SEM FORRO, azul 60cm"/>
        <s v="PVC Palma LISA, SEM FORRO, azul 70cm"/>
        <s v="PVC Palma ÁSPERA, SEM FORRO, azul 25cm"/>
        <s v="PVC Palma ÁSPERA, SEM FORRO, azul 35cm"/>
        <s v="PVC Palma ÁSPERA, SEM FORRO, azul 45cm"/>
        <s v="PVC Palma ÁSPERA, SEM FORRO, azul 60cm"/>
        <s v="PVC Palma ÁSPERA, SEM FORRO, azul 70cm"/>
        <s v="NITRÍLICA Volkinit, FORRO ALGODÃO e POLIESTER, PUNHO LONA"/>
        <s v="NITRÍLICA, Palma LISA, FORRO TRICOTADO, PUNHO FIBRAS ELÁSTICAS e SINTÉTICAS"/>
        <s v="PVC Palma ÁSPERA, FORRO ALGODÃO, verde 26cm"/>
        <s v="PVC Palma ÁSPERA, FORRO ALGODÃO, verde 36cm"/>
        <s v="PVC Palma ÁSPERA, FORRO ALGODÃO, verde 46cm"/>
        <s v="PVC Palma ÁSPERA, FORRO ALGODÃO  verde 56cm"/>
        <s v="PVC Palma ÁSPERA, FORRO ALGODÃO, verde 65cm"/>
        <s v="PVC Palma ÁSPERA, FORRO ALGODÃO, verde 56cm"/>
        <s v="PVC Palma ÁSPERA, FORRO ALGODÃO, verde 66cm"/>
        <s v="PVC, Palma ÁSPERA, FORRO POLIAMIDA, azul 26cm"/>
        <s v="PVC, Palma ÁSPERA, FORRO POLIAMIDA, azul 36cm"/>
        <s v="PVC, Palma ASPERA, FORRO POLIAMIDA, azul 46cm"/>
        <s v="PVC, Palma ÁSPERA, FORRO POLIAMIDA, azul 30+36cm ALONGAMENTO"/>
        <s v="NITRÍLICA Safetynit Standard Palma ÁSPERA, FORRO ALGODÃO, verde"/>
        <s v="NITRÍLICA, Palma LISA, PUNHO em MALHA ALGODÃO"/>
        <s v="PVC Palma ÁSPERA, FORRO ALGODÃO, azul 36cm"/>
        <s v="NITRÍLICA Hand Pro P. ÁSPERA, FORRO ALGODÃO, verde"/>
        <s v="PVC Palma ÁSPERA, SEM FORRO, branca"/>
        <s v="PVC Palma ÁSPERA, FORRO ALGODÃO, azul 27cm"/>
        <s v="PVC Palma ÁSPERA, TRICOTADA ALGODÃO e 3 camadas PVC, PUNHO MALHA, vermelha na palma e preta no punho"/>
        <s v="PVC Palma ÁSPERA, FORRO NYLON, POLIÉSTER e ALGODÃO, PUNHO ELÁSTICO amarela"/>
        <s v="PVC Palma ÁSPERA, FORRO ALGODÃO, azul"/>
        <s v="PVC Palma ÁSPERA, FORRO NATURAL+SINTÉTICO, verde 26cm"/>
        <s v="PVC Palma ÁSPERA, FORRO NATURAL+SINTÉTICO, verde 36cm"/>
        <s v="PVC Palma ÁSPERA, FORRO NATURAL+SINTÉTICO, verde 46cm"/>
        <s v="PVC Palma ÁSPERA, FORRO NATURAL+SINTÉTICO, verde 60cm"/>
        <s v="PVC Palma ÁSPERA, FORRO ALGODÃO, verde 35cm"/>
        <s v="PVC Palma ÁSPERA, FORRO ALGODÃO, verde 45cm"/>
        <s v="NITRÍLICA, Palma ÁSPERA, FORRO TRICOTADO MALHA ALGODÃO abertura tipo janela, PUNHO LONA, azul e bege"/>
        <s v="NITRÍLICA, Palma LISA, FORRO TRICOTADO MALHA ALGODÃO, azul e bege"/>
        <s v="NITRÍLICA, Palma LISA, FORRO ALGODÃO, PUNHO ELÁSTICO, amarelo e bege"/>
        <s v="NITRÍLICA, Palma ÁSPERA, FORRO TRICOTADO NYLON, PUNHO ELÁSTICO NYLON com LYCRA, cinza e preto"/>
        <s v="NITRÍLICA, Palma LISA, FORRO POLIÉSTER, PUNHO ELÁSTICO, cinza e vermelha"/>
        <s v="PVC, Palma RUGOSA, FORRO ALGODÃO, azul 26cm"/>
        <s v="PVC, Palma RUGOSA, FORRO ALGODÃO, azul 36cm"/>
        <s v="PVC Palma ÁSPERA (Texturizada) SEM FORRO, verde 26cm"/>
        <s v="PVC Palma ÁSPERA (Texturizada) SEM FORRO, verde 36cm"/>
        <s v="PVC Palma ÁSPERA (Texturizada) SEM FORRO, verde 46cm"/>
        <s v="NITRÍLICA, Palma ÁSPERA, SEM FORRO, preta"/>
        <s v="NITRÍLICA, Palma ÁSPERA, SEM FORRO, azul"/>
        <s v="PVC Palma LISA, SEM FORRO, incolor"/>
        <s v="NITRÍLICA, Palma ÁSPERA, SEM FORRO, amarela"/>
        <s v="NITRÍLICA, Palma ÁSPERA, FORRO ALGODÃO, azul"/>
        <s v="PVC JATISTA Palma LISA, FORRO 100% ALGODÃO, 35cm+45cm prolong COURVIN, verde/preta"/>
        <s v="PVC JATISTA Palma LISA, FORRO 100% ALGODÃO, 35cm+45cm prolong LONA, verde/cru"/>
      </sharedItems>
    </cacheField>
    <cacheField name="CA" numFmtId="0">
      <sharedItems containsSemiMixedTypes="0" containsString="0" containsNumber="1" containsInteger="1" minValue="1169" maxValue="50995" count="73">
        <n v="34570"/>
        <n v="1169"/>
        <n v="46086"/>
        <n v="33334"/>
        <n v="16397"/>
        <n v="37559"/>
        <n v="43248"/>
        <n v="44051"/>
        <n v="16314"/>
        <n v="32640"/>
        <n v="39827"/>
        <n v="43155"/>
        <n v="43609"/>
        <n v="37558"/>
        <n v="26043"/>
        <n v="38645"/>
        <n v="38792"/>
        <n v="40304"/>
        <n v="21420"/>
        <n v="40570"/>
        <n v="41819"/>
        <n v="46057"/>
        <n v="45260"/>
        <n v="37127"/>
        <n v="42255"/>
        <n v="34142"/>
        <n v="50837"/>
        <n v="41508"/>
        <n v="46995"/>
        <n v="50995"/>
        <n v="16313"/>
        <n v="46837"/>
        <n v="34569"/>
        <n v="41474"/>
        <n v="40506"/>
        <n v="12598"/>
        <n v="34568"/>
        <n v="39925"/>
        <n v="12254"/>
        <n v="36418"/>
        <n v="3185"/>
        <n v="1171"/>
        <n v="1170"/>
        <n v="25084"/>
        <n v="34593"/>
        <n v="34592"/>
        <n v="25116"/>
        <n v="25280"/>
        <n v="41460"/>
        <n v="30514"/>
        <n v="36581"/>
        <n v="42991"/>
        <n v="39142"/>
        <n v="30915"/>
        <n v="49465"/>
        <n v="43035"/>
        <n v="45652"/>
        <n v="8371"/>
        <n v="47861"/>
        <n v="12284"/>
        <n v="43621"/>
        <n v="40006"/>
        <n v="41620"/>
        <n v="41625"/>
        <n v="30886"/>
        <n v="38582"/>
        <n v="41624"/>
        <n v="41917"/>
        <n v="48295"/>
        <n v="48294"/>
        <n v="47255"/>
        <n v="48488"/>
        <n v="44403"/>
      </sharedItems>
    </cacheField>
    <cacheField name="ABRASÃO" numFmtId="0">
      <sharedItems containsMixedTypes="1" containsNumber="1" containsInteger="1" minValue="0" maxValue="4" count="5">
        <n v="3"/>
        <n v="4"/>
        <n v="2"/>
        <n v="0"/>
        <s v="N"/>
      </sharedItems>
    </cacheField>
    <cacheField name="CORTE" numFmtId="0">
      <sharedItems containsMixedTypes="1" containsNumber="1" containsInteger="1" minValue="0" maxValue="2" count="4">
        <n v="1"/>
        <n v="2"/>
        <s v="N"/>
        <n v="0"/>
      </sharedItems>
    </cacheField>
    <cacheField name="RASGO" numFmtId="0">
      <sharedItems containsMixedTypes="1" containsNumber="1" containsInteger="1" minValue="0" maxValue="4" count="6">
        <n v="4"/>
        <n v="1"/>
        <n v="0"/>
        <n v="3"/>
        <n v="2"/>
        <s v="N"/>
      </sharedItems>
    </cacheField>
    <cacheField name="PERFURO" numFmtId="0">
      <sharedItems containsMixedTypes="1" containsNumber="1" containsInteger="1" minValue="0" maxValue="4" count="5">
        <n v="1"/>
        <n v="0"/>
        <n v="2"/>
        <n v="4"/>
        <s v="N"/>
      </sharedItems>
    </cacheField>
    <cacheField name="PICT RISCO MECÂNICO" numFmtId="0">
      <sharedItems count="35">
        <s v="3141X"/>
        <s v="4111X"/>
        <s v="4101X"/>
        <s v="3131B"/>
        <s v="3121X"/>
        <s v="4221X"/>
        <s v="3101X*não aprov rasgo"/>
        <s v="4111A"/>
        <s v="2121X"/>
        <s v="3121A"/>
        <s v="0100X*não aprov rasgo, abrasão,perfuro"/>
        <s v="4111B"/>
        <s v="4121A"/>
        <s v="4101X*não aprov rasgo"/>
        <s v="3131X"/>
        <s v="4121X"/>
        <s v="2101X*não aprov rasgo"/>
        <s v="4141AP"/>
        <s v="4121A "/>
        <s v="4131B"/>
        <s v="4142X"/>
        <s v="4101X *não aprov rasgo"/>
        <s v="4102A*não aprov rasgo"/>
        <s v="3111X "/>
        <s v="4122X"/>
        <s v="4124X"/>
        <s v="N/C"/>
        <s v="4131A"/>
        <s v="3101X"/>
        <s v="2100X*não corte, rasgo e perfuro"/>
        <s v="2121B"/>
        <s v="2141B"/>
        <s v="3242D"/>
        <s v="2131X"/>
        <s v="0110X*não para abrasão e perfuro"/>
      </sharedItems>
    </cacheField>
    <cacheField name="METANOL" numFmtId="0">
      <sharedItems containsBlank="1" containsMixedTypes="1" containsNumber="1" containsInteger="1" minValue="1" maxValue="6" count="8">
        <s v="N"/>
        <n v="1"/>
        <n v="2"/>
        <n v="3"/>
        <n v="4"/>
        <n v="5"/>
        <n v="6"/>
        <m/>
      </sharedItems>
    </cacheField>
    <cacheField name="ACETONA" numFmtId="0">
      <sharedItems containsMixedTypes="1" containsNumber="1" containsInteger="1" minValue="1" maxValue="5" count="3">
        <s v="N"/>
        <n v="1"/>
        <n v="5"/>
      </sharedItems>
    </cacheField>
    <cacheField name="ACETRONITRILA" numFmtId="0">
      <sharedItems containsMixedTypes="1" containsNumber="1" containsInteger="1" minValue="1" maxValue="2" count="3">
        <s v="N"/>
        <n v="1"/>
        <n v="2"/>
      </sharedItems>
    </cacheField>
    <cacheField name="DICLOROMETANO" numFmtId="0">
      <sharedItems containsMixedTypes="1" containsNumber="1" containsInteger="1" minValue="1" maxValue="1" count="2">
        <s v="N"/>
        <n v="1"/>
      </sharedItems>
    </cacheField>
    <cacheField name="DISSULFETO CARBONO" numFmtId="0">
      <sharedItems containsMixedTypes="1" containsNumber="1" containsInteger="1" minValue="1" maxValue="6" count="5">
        <s v="N"/>
        <n v="3"/>
        <n v="1"/>
        <n v="6"/>
        <n v="2"/>
      </sharedItems>
    </cacheField>
    <cacheField name="TOLUENO" numFmtId="0">
      <sharedItems containsMixedTypes="1" containsNumber="1" containsInteger="1" minValue="1" maxValue="3" count="4">
        <s v="N"/>
        <n v="1"/>
        <n v="3"/>
        <n v="2"/>
      </sharedItems>
    </cacheField>
    <cacheField name="DIETILAMINA" numFmtId="0">
      <sharedItems containsMixedTypes="1" containsNumber="1" containsInteger="1" minValue="1" maxValue="3" count="4">
        <s v="N"/>
        <n v="2"/>
        <n v="1"/>
        <n v="3"/>
      </sharedItems>
    </cacheField>
    <cacheField name="TETRAHIDROFURANO" numFmtId="0">
      <sharedItems containsMixedTypes="1" containsNumber="1" containsInteger="1" minValue="1" maxValue="2" count="3">
        <s v="N"/>
        <n v="1"/>
        <n v="2"/>
      </sharedItems>
    </cacheField>
    <cacheField name="ACETATO ETILA" numFmtId="0">
      <sharedItems containsMixedTypes="1" containsNumber="1" containsInteger="1" minValue="1" maxValue="5" count="4">
        <s v="N"/>
        <n v="1"/>
        <n v="5"/>
        <n v="2"/>
      </sharedItems>
    </cacheField>
    <cacheField name="n-HEPTANO" numFmtId="0">
      <sharedItems containsMixedTypes="1" containsNumber="1" containsInteger="1" minValue="1" maxValue="6" count="7">
        <n v="4"/>
        <s v="N"/>
        <n v="2"/>
        <n v="6"/>
        <n v="1"/>
        <n v="3"/>
        <n v="5"/>
      </sharedItems>
    </cacheField>
    <cacheField name="HIDRÓX. SÓDIO 40%" numFmtId="0">
      <sharedItems containsMixedTypes="1" containsNumber="1" containsInteger="1" minValue="3" maxValue="6" count="4">
        <n v="6"/>
        <s v="N"/>
        <n v="4"/>
        <n v="3"/>
      </sharedItems>
    </cacheField>
    <cacheField name="ÁC SULFÚRICO 96%" numFmtId="0">
      <sharedItems containsMixedTypes="1" containsNumber="1" containsInteger="1" minValue="1" maxValue="6" count="7">
        <n v="4"/>
        <n v="6"/>
        <n v="2"/>
        <n v="3"/>
        <s v="N"/>
        <n v="5"/>
        <n v="1"/>
      </sharedItems>
    </cacheField>
    <cacheField name="ÁC NÍTRICO 65%" numFmtId="0">
      <sharedItems containsMixedTypes="1" containsNumber="1" containsInteger="1" minValue="1" maxValue="6" count="7">
        <s v="N"/>
        <n v="6"/>
        <n v="3"/>
        <n v="2"/>
        <n v="4"/>
        <n v="5"/>
        <n v="1"/>
      </sharedItems>
    </cacheField>
    <cacheField name="ÁCIDO ACÉTICO 99%" numFmtId="0">
      <sharedItems containsMixedTypes="1" containsNumber="1" containsInteger="1" minValue="1" maxValue="6" count="7">
        <s v="N"/>
        <n v="3"/>
        <n v="2"/>
        <n v="6"/>
        <n v="1"/>
        <n v="4"/>
        <n v="5"/>
      </sharedItems>
    </cacheField>
    <cacheField name="HIDRÓX. AMÔNIO 25%" numFmtId="0">
      <sharedItems containsMixedTypes="1" containsNumber="1" containsInteger="1" minValue="1" maxValue="6" count="7">
        <s v="N"/>
        <n v="6"/>
        <n v="5"/>
        <n v="2"/>
        <n v="4"/>
        <n v="1"/>
        <n v="3"/>
      </sharedItems>
    </cacheField>
    <cacheField name="PERÓX.HIDROGÊNIO 30%" numFmtId="0">
      <sharedItems containsMixedTypes="1" containsNumber="1" containsInteger="1" minValue="4" maxValue="6" count="3">
        <s v="N"/>
        <n v="6"/>
        <n v="4"/>
      </sharedItems>
    </cacheField>
    <cacheField name="ÁC FLUORÍDRICO" numFmtId="0">
      <sharedItems containsMixedTypes="1" containsNumber="1" containsInteger="1" minValue="5" maxValue="6" count="3">
        <s v="N"/>
        <n v="6"/>
        <n v="5"/>
      </sharedItems>
    </cacheField>
    <cacheField name="FORMALDEÍDO 37%" numFmtId="0">
      <sharedItems containsBlank="1" containsMixedTypes="1" containsNumber="1" containsInteger="1" minValue="4" maxValue="6" count="4">
        <s v="N"/>
        <n v="6"/>
        <n v="4"/>
        <m/>
      </sharedItems>
    </cacheField>
    <cacheField name="EN 16523-1:2015" numFmtId="1">
      <sharedItems/>
    </cacheField>
    <cacheField name="A - B - C" numFmtId="0">
      <sharedItems/>
    </cacheField>
    <cacheField name="ENSAIOS VÁLIDOS" numFmtId="0">
      <sharedItems containsBlank="1"/>
    </cacheField>
    <cacheField name="PICTOGRAMA RISCO TÉRMICO (não obrigatório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">
  <r>
    <s v="NACIONAL"/>
    <s v="IPT"/>
    <s v="Plastcor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Luva Tipo"/>
    <s v="B"/>
    <s v="J K L"/>
    <s v="N"/>
  </r>
  <r>
    <s v="NACIONAL"/>
    <s v="IPT"/>
    <s v="Plastcor 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Luva Tipo"/>
    <s v="B"/>
    <s v="J K L"/>
    <s v="N"/>
  </r>
  <r>
    <s v="NACIONAL"/>
    <s v="IPT"/>
    <s v="Plastcor 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Luva Tipo"/>
    <s v="B"/>
    <s v="J K L"/>
    <s v="N"/>
  </r>
  <r>
    <s v="NACIONAL"/>
    <s v="IPT"/>
    <s v="Plastcor 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Luva Tipo"/>
    <s v="B"/>
    <s v="J K L"/>
    <s v="N"/>
  </r>
  <r>
    <s v="NACIONAL"/>
    <s v="IPT"/>
    <s v="Plastcor 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Luva Tipo"/>
    <s v="B"/>
    <s v="J K L"/>
    <s v="N"/>
  </r>
  <r>
    <s v="NACIONAL"/>
    <s v="IBTEC"/>
    <s v="HANDSCHUHE"/>
    <x v="5"/>
    <x v="1"/>
    <x v="1"/>
    <x v="0"/>
    <x v="1"/>
    <x v="0"/>
    <x v="1"/>
    <x v="0"/>
    <x v="0"/>
    <x v="0"/>
    <x v="0"/>
    <x v="0"/>
    <x v="0"/>
    <x v="0"/>
    <x v="0"/>
    <x v="0"/>
    <x v="1"/>
    <x v="0"/>
    <x v="1"/>
    <x v="1"/>
    <x v="0"/>
    <x v="0"/>
    <x v="0"/>
    <x v="0"/>
    <x v="0"/>
    <s v="Luva Tipo"/>
    <s v="B"/>
    <s v="K L M"/>
    <s v="N"/>
  </r>
  <r>
    <s v="NACIONAL"/>
    <s v="IBTEC"/>
    <s v="HANDSCHUHE"/>
    <x v="6"/>
    <x v="1"/>
    <x v="1"/>
    <x v="0"/>
    <x v="1"/>
    <x v="0"/>
    <x v="1"/>
    <x v="0"/>
    <x v="0"/>
    <x v="0"/>
    <x v="0"/>
    <x v="0"/>
    <x v="0"/>
    <x v="0"/>
    <x v="0"/>
    <x v="0"/>
    <x v="1"/>
    <x v="0"/>
    <x v="1"/>
    <x v="1"/>
    <x v="0"/>
    <x v="0"/>
    <x v="0"/>
    <x v="0"/>
    <x v="0"/>
    <s v="Luva Tipo"/>
    <s v="B"/>
    <s v="K L M"/>
    <s v="N"/>
  </r>
  <r>
    <s v="NACIONAL"/>
    <s v="IBTEC"/>
    <s v="HANDSCHUHE"/>
    <x v="7"/>
    <x v="1"/>
    <x v="1"/>
    <x v="0"/>
    <x v="1"/>
    <x v="0"/>
    <x v="1"/>
    <x v="0"/>
    <x v="0"/>
    <x v="0"/>
    <x v="0"/>
    <x v="0"/>
    <x v="0"/>
    <x v="0"/>
    <x v="0"/>
    <x v="0"/>
    <x v="1"/>
    <x v="0"/>
    <x v="1"/>
    <x v="1"/>
    <x v="0"/>
    <x v="0"/>
    <x v="0"/>
    <x v="0"/>
    <x v="0"/>
    <s v="Luva Tipo"/>
    <s v="B"/>
    <s v="K L M"/>
    <s v="N"/>
  </r>
  <r>
    <s v="NACIONAL"/>
    <s v="IBTEC"/>
    <s v="HANDSCHUHE"/>
    <x v="8"/>
    <x v="1"/>
    <x v="1"/>
    <x v="0"/>
    <x v="1"/>
    <x v="0"/>
    <x v="1"/>
    <x v="0"/>
    <x v="0"/>
    <x v="0"/>
    <x v="0"/>
    <x v="0"/>
    <x v="0"/>
    <x v="0"/>
    <x v="0"/>
    <x v="0"/>
    <x v="1"/>
    <x v="0"/>
    <x v="1"/>
    <x v="1"/>
    <x v="0"/>
    <x v="0"/>
    <x v="0"/>
    <x v="0"/>
    <x v="0"/>
    <s v="Luva Tipo"/>
    <s v="B"/>
    <s v="K L M"/>
    <s v="N"/>
  </r>
  <r>
    <s v="IMPORTADA"/>
    <s v="IBTEC"/>
    <s v="MCR"/>
    <x v="9"/>
    <x v="2"/>
    <x v="1"/>
    <x v="0"/>
    <x v="1"/>
    <x v="0"/>
    <x v="1"/>
    <x v="1"/>
    <x v="0"/>
    <x v="0"/>
    <x v="0"/>
    <x v="0"/>
    <x v="0"/>
    <x v="0"/>
    <x v="0"/>
    <x v="0"/>
    <x v="1"/>
    <x v="0"/>
    <x v="2"/>
    <x v="0"/>
    <x v="0"/>
    <x v="0"/>
    <x v="0"/>
    <x v="0"/>
    <x v="0"/>
    <s v="Luva Tipo"/>
    <s v="C"/>
    <s v="K L"/>
    <s v="N"/>
  </r>
  <r>
    <s v="IMPORTADA"/>
    <s v="IBTEC"/>
    <s v="MCR"/>
    <x v="10"/>
    <x v="2"/>
    <x v="1"/>
    <x v="0"/>
    <x v="1"/>
    <x v="0"/>
    <x v="1"/>
    <x v="1"/>
    <x v="0"/>
    <x v="0"/>
    <x v="0"/>
    <x v="0"/>
    <x v="0"/>
    <x v="0"/>
    <x v="0"/>
    <x v="0"/>
    <x v="1"/>
    <x v="0"/>
    <x v="2"/>
    <x v="0"/>
    <x v="0"/>
    <x v="0"/>
    <x v="0"/>
    <x v="0"/>
    <x v="0"/>
    <s v="Luva Tipo"/>
    <s v="C"/>
    <s v="K L"/>
    <s v="N"/>
  </r>
  <r>
    <s v="IMPORTADA"/>
    <s v="IBTEC"/>
    <s v="MCR"/>
    <x v="11"/>
    <x v="2"/>
    <x v="1"/>
    <x v="0"/>
    <x v="1"/>
    <x v="0"/>
    <x v="1"/>
    <x v="1"/>
    <x v="0"/>
    <x v="0"/>
    <x v="0"/>
    <x v="0"/>
    <x v="0"/>
    <x v="0"/>
    <x v="0"/>
    <x v="0"/>
    <x v="1"/>
    <x v="0"/>
    <x v="2"/>
    <x v="0"/>
    <x v="0"/>
    <x v="0"/>
    <x v="0"/>
    <x v="0"/>
    <x v="0"/>
    <s v="Luva Tipo"/>
    <s v="C"/>
    <s v="K L"/>
    <s v="N"/>
  </r>
  <r>
    <s v="IMPORTADA"/>
    <s v="IBTEC"/>
    <s v="MCR"/>
    <x v="12"/>
    <x v="2"/>
    <x v="1"/>
    <x v="0"/>
    <x v="1"/>
    <x v="0"/>
    <x v="1"/>
    <x v="1"/>
    <x v="0"/>
    <x v="0"/>
    <x v="0"/>
    <x v="0"/>
    <x v="0"/>
    <x v="0"/>
    <x v="0"/>
    <x v="0"/>
    <x v="1"/>
    <x v="0"/>
    <x v="2"/>
    <x v="0"/>
    <x v="0"/>
    <x v="0"/>
    <x v="0"/>
    <x v="0"/>
    <x v="0"/>
    <s v="Luva Tipo"/>
    <s v="C"/>
    <s v="K L"/>
    <s v="N"/>
  </r>
  <r>
    <s v="IMPORTADA"/>
    <s v="IBTEC"/>
    <s v="Super Safety "/>
    <x v="13"/>
    <x v="3"/>
    <x v="1"/>
    <x v="0"/>
    <x v="2"/>
    <x v="0"/>
    <x v="2"/>
    <x v="0"/>
    <x v="1"/>
    <x v="0"/>
    <x v="0"/>
    <x v="0"/>
    <x v="1"/>
    <x v="0"/>
    <x v="0"/>
    <x v="0"/>
    <x v="0"/>
    <x v="0"/>
    <x v="3"/>
    <x v="0"/>
    <x v="1"/>
    <x v="1"/>
    <x v="1"/>
    <x v="0"/>
    <x v="1"/>
    <s v="Luva Tipo"/>
    <s v="A"/>
    <s v="J K L N O P T"/>
    <s v="X2XXXX"/>
  </r>
  <r>
    <s v="IMPORTADA"/>
    <s v="IBTEC"/>
    <s v="Danny"/>
    <x v="14"/>
    <x v="4"/>
    <x v="0"/>
    <x v="0"/>
    <x v="3"/>
    <x v="0"/>
    <x v="3"/>
    <x v="1"/>
    <x v="1"/>
    <x v="1"/>
    <x v="1"/>
    <x v="1"/>
    <x v="1"/>
    <x v="1"/>
    <x v="0"/>
    <x v="1"/>
    <x v="2"/>
    <x v="0"/>
    <x v="0"/>
    <x v="2"/>
    <x v="1"/>
    <x v="2"/>
    <x v="1"/>
    <x v="0"/>
    <x v="1"/>
    <s v="Luva Tipo"/>
    <s v="A"/>
    <s v="E G J K L M N O P T"/>
    <s v="X2XXXX"/>
  </r>
  <r>
    <s v="IMPORTADA"/>
    <s v="IBTEC"/>
    <s v="Danny"/>
    <x v="15"/>
    <x v="4"/>
    <x v="0"/>
    <x v="0"/>
    <x v="3"/>
    <x v="0"/>
    <x v="3"/>
    <x v="1"/>
    <x v="1"/>
    <x v="1"/>
    <x v="1"/>
    <x v="1"/>
    <x v="1"/>
    <x v="1"/>
    <x v="0"/>
    <x v="1"/>
    <x v="2"/>
    <x v="0"/>
    <x v="0"/>
    <x v="2"/>
    <x v="1"/>
    <x v="2"/>
    <x v="1"/>
    <x v="0"/>
    <x v="1"/>
    <s v="Luva Tipo"/>
    <s v="A"/>
    <s v="E G J K L M N O P T"/>
    <s v="X2XXXX"/>
  </r>
  <r>
    <s v="IMPORTADA"/>
    <s v="IBTEC"/>
    <s v="Danny"/>
    <x v="16"/>
    <x v="4"/>
    <x v="0"/>
    <x v="0"/>
    <x v="3"/>
    <x v="0"/>
    <x v="3"/>
    <x v="1"/>
    <x v="1"/>
    <x v="1"/>
    <x v="1"/>
    <x v="1"/>
    <x v="1"/>
    <x v="1"/>
    <x v="0"/>
    <x v="1"/>
    <x v="2"/>
    <x v="0"/>
    <x v="0"/>
    <x v="2"/>
    <x v="1"/>
    <x v="2"/>
    <x v="1"/>
    <x v="0"/>
    <x v="1"/>
    <s v="Luva Tipo"/>
    <s v="A"/>
    <s v="E G J K L M N O P T"/>
    <s v="X2XXXX"/>
  </r>
  <r>
    <s v="IMPORTADA"/>
    <s v="IBTEC"/>
    <s v="Delta Plus"/>
    <x v="17"/>
    <x v="5"/>
    <x v="0"/>
    <x v="0"/>
    <x v="4"/>
    <x v="0"/>
    <x v="4"/>
    <x v="1"/>
    <x v="1"/>
    <x v="0"/>
    <x v="0"/>
    <x v="0"/>
    <x v="0"/>
    <x v="0"/>
    <x v="0"/>
    <x v="0"/>
    <x v="2"/>
    <x v="0"/>
    <x v="0"/>
    <x v="0"/>
    <x v="1"/>
    <x v="0"/>
    <x v="0"/>
    <x v="0"/>
    <x v="0"/>
    <s v="Luva Tipo"/>
    <s v="B"/>
    <s v="J K L N"/>
    <s v="N"/>
  </r>
  <r>
    <s v="IMPORTADA"/>
    <s v="IBTEC"/>
    <s v="Delta Plus"/>
    <x v="18"/>
    <x v="5"/>
    <x v="0"/>
    <x v="0"/>
    <x v="4"/>
    <x v="0"/>
    <x v="4"/>
    <x v="1"/>
    <x v="1"/>
    <x v="0"/>
    <x v="0"/>
    <x v="0"/>
    <x v="0"/>
    <x v="0"/>
    <x v="0"/>
    <x v="0"/>
    <x v="2"/>
    <x v="0"/>
    <x v="0"/>
    <x v="0"/>
    <x v="1"/>
    <x v="0"/>
    <x v="0"/>
    <x v="0"/>
    <x v="0"/>
    <s v="Luva Tipo"/>
    <s v="B"/>
    <s v="J K L N"/>
    <s v="N"/>
  </r>
  <r>
    <s v="IMPORTADA"/>
    <s v="IBTEC"/>
    <s v="Delta Plus"/>
    <x v="19"/>
    <x v="5"/>
    <x v="0"/>
    <x v="0"/>
    <x v="4"/>
    <x v="0"/>
    <x v="4"/>
    <x v="1"/>
    <x v="1"/>
    <x v="0"/>
    <x v="0"/>
    <x v="0"/>
    <x v="0"/>
    <x v="0"/>
    <x v="0"/>
    <x v="0"/>
    <x v="2"/>
    <x v="0"/>
    <x v="0"/>
    <x v="0"/>
    <x v="1"/>
    <x v="0"/>
    <x v="0"/>
    <x v="0"/>
    <x v="0"/>
    <s v="Luva Tipo"/>
    <s v="B"/>
    <s v="J K L N"/>
    <s v="N"/>
  </r>
  <r>
    <s v="IMPORTADA"/>
    <s v="FALCÃO BAUER"/>
    <s v="SafetyPlast"/>
    <x v="0"/>
    <x v="6"/>
    <x v="1"/>
    <x v="1"/>
    <x v="4"/>
    <x v="0"/>
    <x v="5"/>
    <x v="1"/>
    <x v="0"/>
    <x v="0"/>
    <x v="0"/>
    <x v="2"/>
    <x v="0"/>
    <x v="0"/>
    <x v="0"/>
    <x v="0"/>
    <x v="1"/>
    <x v="0"/>
    <x v="2"/>
    <x v="0"/>
    <x v="0"/>
    <x v="0"/>
    <x v="0"/>
    <x v="0"/>
    <x v="0"/>
    <s v="Luva Tipo"/>
    <s v="C"/>
    <s v="K L "/>
    <s v="X1XXXX"/>
  </r>
  <r>
    <s v="IMPORTADA"/>
    <s v="FALCÃO BAUER"/>
    <s v="SafetyPlast"/>
    <x v="20"/>
    <x v="6"/>
    <x v="1"/>
    <x v="1"/>
    <x v="4"/>
    <x v="0"/>
    <x v="5"/>
    <x v="1"/>
    <x v="0"/>
    <x v="0"/>
    <x v="0"/>
    <x v="2"/>
    <x v="0"/>
    <x v="0"/>
    <x v="0"/>
    <x v="0"/>
    <x v="1"/>
    <x v="0"/>
    <x v="2"/>
    <x v="0"/>
    <x v="0"/>
    <x v="0"/>
    <x v="0"/>
    <x v="0"/>
    <x v="0"/>
    <s v="Luva Tipo"/>
    <s v="C"/>
    <s v="K L "/>
    <s v="X1XXXX"/>
  </r>
  <r>
    <s v="IMPORTADA"/>
    <s v="FALCÃO BAUER"/>
    <s v="SafetyPlast"/>
    <x v="21"/>
    <x v="6"/>
    <x v="1"/>
    <x v="1"/>
    <x v="4"/>
    <x v="0"/>
    <x v="5"/>
    <x v="1"/>
    <x v="0"/>
    <x v="0"/>
    <x v="0"/>
    <x v="2"/>
    <x v="0"/>
    <x v="0"/>
    <x v="0"/>
    <x v="0"/>
    <x v="1"/>
    <x v="0"/>
    <x v="2"/>
    <x v="0"/>
    <x v="0"/>
    <x v="0"/>
    <x v="0"/>
    <x v="0"/>
    <x v="0"/>
    <s v="Luva Tipo"/>
    <s v="C"/>
    <s v="K L "/>
    <s v="X1XXXX"/>
  </r>
  <r>
    <s v="IMPORTADA"/>
    <s v="FALCÃO BAUER"/>
    <s v="SafetyPlast"/>
    <x v="22"/>
    <x v="6"/>
    <x v="1"/>
    <x v="1"/>
    <x v="4"/>
    <x v="0"/>
    <x v="5"/>
    <x v="1"/>
    <x v="0"/>
    <x v="0"/>
    <x v="0"/>
    <x v="2"/>
    <x v="0"/>
    <x v="0"/>
    <x v="0"/>
    <x v="0"/>
    <x v="1"/>
    <x v="0"/>
    <x v="2"/>
    <x v="0"/>
    <x v="0"/>
    <x v="0"/>
    <x v="0"/>
    <x v="0"/>
    <x v="0"/>
    <s v="Luva Tipo"/>
    <s v="C"/>
    <s v="K L "/>
    <s v="X1XXXX"/>
  </r>
  <r>
    <s v="IMPORTADA"/>
    <s v="FALCÃO BAUER"/>
    <s v="SafetyPlast"/>
    <x v="23"/>
    <x v="6"/>
    <x v="1"/>
    <x v="1"/>
    <x v="4"/>
    <x v="0"/>
    <x v="5"/>
    <x v="1"/>
    <x v="0"/>
    <x v="0"/>
    <x v="0"/>
    <x v="2"/>
    <x v="0"/>
    <x v="0"/>
    <x v="0"/>
    <x v="0"/>
    <x v="1"/>
    <x v="0"/>
    <x v="2"/>
    <x v="0"/>
    <x v="0"/>
    <x v="0"/>
    <x v="0"/>
    <x v="0"/>
    <x v="0"/>
    <s v="Luva Tipo"/>
    <s v="C"/>
    <s v="K L "/>
    <s v="X1XXXX"/>
  </r>
  <r>
    <s v="IMPORTADA"/>
    <s v="IBTEC"/>
    <s v="Danny"/>
    <x v="24"/>
    <x v="7"/>
    <x v="0"/>
    <x v="0"/>
    <x v="2"/>
    <x v="0"/>
    <x v="6"/>
    <x v="1"/>
    <x v="0"/>
    <x v="0"/>
    <x v="1"/>
    <x v="0"/>
    <x v="1"/>
    <x v="1"/>
    <x v="0"/>
    <x v="1"/>
    <x v="3"/>
    <x v="0"/>
    <x v="2"/>
    <x v="3"/>
    <x v="2"/>
    <x v="2"/>
    <x v="1"/>
    <x v="0"/>
    <x v="1"/>
    <s v="Luva Tipo"/>
    <s v="A"/>
    <s v="G J K L M N O P T"/>
    <s v="N"/>
  </r>
  <r>
    <s v="IMPORTADA"/>
    <s v="IBTEC"/>
    <s v="Volk"/>
    <x v="25"/>
    <x v="8"/>
    <x v="0"/>
    <x v="0"/>
    <x v="2"/>
    <x v="0"/>
    <x v="6"/>
    <x v="1"/>
    <x v="0"/>
    <x v="1"/>
    <x v="0"/>
    <x v="0"/>
    <x v="0"/>
    <x v="0"/>
    <x v="0"/>
    <x v="2"/>
    <x v="3"/>
    <x v="0"/>
    <x v="4"/>
    <x v="0"/>
    <x v="0"/>
    <x v="0"/>
    <x v="1"/>
    <x v="0"/>
    <x v="1"/>
    <s v="Luva Tipo"/>
    <s v="B"/>
    <s v="I J K P T"/>
    <s v="N"/>
  </r>
  <r>
    <s v="IMPORTADA"/>
    <s v="FALCÃO BAUER"/>
    <s v="Danny"/>
    <x v="26"/>
    <x v="9"/>
    <x v="1"/>
    <x v="0"/>
    <x v="1"/>
    <x v="0"/>
    <x v="7"/>
    <x v="1"/>
    <x v="0"/>
    <x v="0"/>
    <x v="0"/>
    <x v="1"/>
    <x v="1"/>
    <x v="2"/>
    <x v="1"/>
    <x v="1"/>
    <x v="3"/>
    <x v="0"/>
    <x v="3"/>
    <x v="2"/>
    <x v="1"/>
    <x v="2"/>
    <x v="2"/>
    <x v="1"/>
    <x v="2"/>
    <s v="Luva Tipo"/>
    <s v="A"/>
    <s v="E J K L M N O P S T"/>
    <s v="X1XXXX"/>
  </r>
  <r>
    <s v="IMPORTADA"/>
    <s v="IBTEC"/>
    <s v="Danny"/>
    <x v="27"/>
    <x v="10"/>
    <x v="0"/>
    <x v="0"/>
    <x v="2"/>
    <x v="0"/>
    <x v="6"/>
    <x v="1"/>
    <x v="0"/>
    <x v="0"/>
    <x v="0"/>
    <x v="1"/>
    <x v="0"/>
    <x v="2"/>
    <x v="0"/>
    <x v="1"/>
    <x v="0"/>
    <x v="0"/>
    <x v="2"/>
    <x v="3"/>
    <x v="2"/>
    <x v="2"/>
    <x v="1"/>
    <x v="0"/>
    <x v="1"/>
    <s v="Luva Tipo"/>
    <s v="A"/>
    <s v="E J K L M N O P T"/>
    <s v="N"/>
  </r>
  <r>
    <s v="IMPORTADA"/>
    <s v="FALCÃO BAUER"/>
    <s v="LDI Safety"/>
    <x v="28"/>
    <x v="11"/>
    <x v="0"/>
    <x v="0"/>
    <x v="4"/>
    <x v="0"/>
    <x v="4"/>
    <x v="1"/>
    <x v="0"/>
    <x v="0"/>
    <x v="0"/>
    <x v="0"/>
    <x v="2"/>
    <x v="0"/>
    <x v="0"/>
    <x v="0"/>
    <x v="1"/>
    <x v="0"/>
    <x v="3"/>
    <x v="0"/>
    <x v="0"/>
    <x v="0"/>
    <x v="0"/>
    <x v="0"/>
    <x v="0"/>
    <s v="Luva Tipo"/>
    <s v="B"/>
    <s v="E J K L"/>
    <s v="N"/>
  </r>
  <r>
    <s v="IMPORTADA"/>
    <s v="FALCÃO BAUER"/>
    <s v="LDI Safety"/>
    <x v="29"/>
    <x v="12"/>
    <x v="0"/>
    <x v="0"/>
    <x v="2"/>
    <x v="0"/>
    <x v="6"/>
    <x v="1"/>
    <x v="0"/>
    <x v="0"/>
    <x v="0"/>
    <x v="3"/>
    <x v="0"/>
    <x v="0"/>
    <x v="0"/>
    <x v="0"/>
    <x v="3"/>
    <x v="0"/>
    <x v="3"/>
    <x v="0"/>
    <x v="0"/>
    <x v="0"/>
    <x v="0"/>
    <x v="0"/>
    <x v="0"/>
    <s v="Luva Tipo"/>
    <s v="B"/>
    <s v="E J K L"/>
    <s v="N"/>
  </r>
  <r>
    <s v="IMPORTADA"/>
    <s v="IBTEC"/>
    <s v="Delta"/>
    <x v="30"/>
    <x v="13"/>
    <x v="2"/>
    <x v="0"/>
    <x v="4"/>
    <x v="0"/>
    <x v="8"/>
    <x v="1"/>
    <x v="0"/>
    <x v="0"/>
    <x v="0"/>
    <x v="0"/>
    <x v="0"/>
    <x v="0"/>
    <x v="0"/>
    <x v="0"/>
    <x v="1"/>
    <x v="0"/>
    <x v="5"/>
    <x v="0"/>
    <x v="0"/>
    <x v="0"/>
    <x v="0"/>
    <x v="0"/>
    <x v="0"/>
    <s v="Luva Tipo"/>
    <s v="C"/>
    <s v="N L"/>
    <s v="N"/>
  </r>
  <r>
    <s v="IMPORTADA"/>
    <s v="IBTEC"/>
    <s v="Delta"/>
    <x v="31"/>
    <x v="13"/>
    <x v="2"/>
    <x v="0"/>
    <x v="4"/>
    <x v="0"/>
    <x v="8"/>
    <x v="1"/>
    <x v="0"/>
    <x v="0"/>
    <x v="0"/>
    <x v="0"/>
    <x v="0"/>
    <x v="0"/>
    <x v="0"/>
    <x v="0"/>
    <x v="1"/>
    <x v="0"/>
    <x v="5"/>
    <x v="0"/>
    <x v="0"/>
    <x v="0"/>
    <x v="0"/>
    <x v="0"/>
    <x v="0"/>
    <s v="Luva Tipo"/>
    <s v="C"/>
    <s v="N L"/>
    <s v="N"/>
  </r>
  <r>
    <s v="IMPORTADA"/>
    <s v="IBTEC"/>
    <s v="Ansell"/>
    <x v="32"/>
    <x v="14"/>
    <x v="0"/>
    <x v="0"/>
    <x v="4"/>
    <x v="0"/>
    <x v="9"/>
    <x v="0"/>
    <x v="0"/>
    <x v="0"/>
    <x v="0"/>
    <x v="0"/>
    <x v="1"/>
    <x v="0"/>
    <x v="0"/>
    <x v="0"/>
    <x v="4"/>
    <x v="1"/>
    <x v="4"/>
    <x v="0"/>
    <x v="3"/>
    <x v="0"/>
    <x v="0"/>
    <x v="0"/>
    <x v="0"/>
    <s v="Luva Tipo"/>
    <s v="C"/>
    <s v="N"/>
    <s v="X1XXXX"/>
  </r>
  <r>
    <s v="IMPORTADA"/>
    <s v="IBTEC"/>
    <s v="Ansell"/>
    <x v="33"/>
    <x v="14"/>
    <x v="0"/>
    <x v="0"/>
    <x v="4"/>
    <x v="0"/>
    <x v="9"/>
    <x v="0"/>
    <x v="0"/>
    <x v="0"/>
    <x v="0"/>
    <x v="0"/>
    <x v="1"/>
    <x v="0"/>
    <x v="0"/>
    <x v="0"/>
    <x v="4"/>
    <x v="1"/>
    <x v="4"/>
    <x v="0"/>
    <x v="3"/>
    <x v="0"/>
    <x v="0"/>
    <x v="0"/>
    <x v="0"/>
    <s v="Luva Tipo"/>
    <s v="C"/>
    <s v="N"/>
    <s v="X1XXXX"/>
  </r>
  <r>
    <s v="IMPORTADA"/>
    <s v="IBTEC"/>
    <s v="Super Safety "/>
    <x v="34"/>
    <x v="15"/>
    <x v="3"/>
    <x v="0"/>
    <x v="2"/>
    <x v="1"/>
    <x v="10"/>
    <x v="0"/>
    <x v="0"/>
    <x v="0"/>
    <x v="0"/>
    <x v="0"/>
    <x v="0"/>
    <x v="0"/>
    <x v="0"/>
    <x v="0"/>
    <x v="1"/>
    <x v="0"/>
    <x v="4"/>
    <x v="0"/>
    <x v="4"/>
    <x v="1"/>
    <x v="1"/>
    <x v="0"/>
    <x v="0"/>
    <s v="Luva Tipo"/>
    <s v="B"/>
    <s v="K O P"/>
    <s v="N"/>
  </r>
  <r>
    <s v="IMPORTADA"/>
    <s v="IBTEC"/>
    <s v="Danny"/>
    <x v="35"/>
    <x v="16"/>
    <x v="0"/>
    <x v="0"/>
    <x v="4"/>
    <x v="0"/>
    <x v="9"/>
    <x v="2"/>
    <x v="1"/>
    <x v="1"/>
    <x v="1"/>
    <x v="1"/>
    <x v="1"/>
    <x v="1"/>
    <x v="1"/>
    <x v="1"/>
    <x v="3"/>
    <x v="0"/>
    <x v="5"/>
    <x v="4"/>
    <x v="1"/>
    <x v="2"/>
    <x v="1"/>
    <x v="0"/>
    <x v="1"/>
    <s v="Luva Tipo"/>
    <s v="A"/>
    <s v="A E G J K L M N O P T"/>
    <s v="X2XXXX"/>
  </r>
  <r>
    <s v="IMPORTADA"/>
    <s v="IBTEC"/>
    <s v="Danny"/>
    <x v="36"/>
    <x v="16"/>
    <x v="0"/>
    <x v="0"/>
    <x v="4"/>
    <x v="0"/>
    <x v="9"/>
    <x v="2"/>
    <x v="1"/>
    <x v="1"/>
    <x v="1"/>
    <x v="1"/>
    <x v="1"/>
    <x v="1"/>
    <x v="1"/>
    <x v="1"/>
    <x v="3"/>
    <x v="0"/>
    <x v="5"/>
    <x v="4"/>
    <x v="1"/>
    <x v="2"/>
    <x v="1"/>
    <x v="0"/>
    <x v="1"/>
    <s v="Luva Tipo"/>
    <s v="A"/>
    <s v="A E G J K L M N O P T"/>
    <s v="X2XXXX"/>
  </r>
  <r>
    <s v="IMPORTADA"/>
    <s v="F. BAUER"/>
    <s v="Danny"/>
    <x v="37"/>
    <x v="17"/>
    <x v="1"/>
    <x v="0"/>
    <x v="1"/>
    <x v="0"/>
    <x v="11"/>
    <x v="2"/>
    <x v="1"/>
    <x v="2"/>
    <x v="0"/>
    <x v="2"/>
    <x v="1"/>
    <x v="0"/>
    <x v="2"/>
    <x v="0"/>
    <x v="4"/>
    <x v="0"/>
    <x v="3"/>
    <x v="1"/>
    <x v="1"/>
    <x v="1"/>
    <x v="1"/>
    <x v="0"/>
    <x v="1"/>
    <s v="Luva Tipo"/>
    <s v="A"/>
    <s v="A C H K L M N O P T"/>
    <s v="X2XXXX"/>
  </r>
  <r>
    <s v="IMPORTADA"/>
    <s v="F. BAUER"/>
    <s v="Danny"/>
    <x v="38"/>
    <x v="17"/>
    <x v="1"/>
    <x v="0"/>
    <x v="1"/>
    <x v="0"/>
    <x v="11"/>
    <x v="2"/>
    <x v="1"/>
    <x v="2"/>
    <x v="0"/>
    <x v="2"/>
    <x v="1"/>
    <x v="0"/>
    <x v="2"/>
    <x v="0"/>
    <x v="4"/>
    <x v="0"/>
    <x v="3"/>
    <x v="1"/>
    <x v="1"/>
    <x v="1"/>
    <x v="1"/>
    <x v="0"/>
    <x v="1"/>
    <s v="Luva Tipo"/>
    <s v="A"/>
    <s v="A C H K L M N O P T"/>
    <s v="X2XXXX"/>
  </r>
  <r>
    <s v="IMPORTADA"/>
    <s v="F. BAUER"/>
    <s v="Danny"/>
    <x v="39"/>
    <x v="17"/>
    <x v="1"/>
    <x v="0"/>
    <x v="1"/>
    <x v="0"/>
    <x v="11"/>
    <x v="2"/>
    <x v="1"/>
    <x v="2"/>
    <x v="0"/>
    <x v="2"/>
    <x v="1"/>
    <x v="0"/>
    <x v="2"/>
    <x v="0"/>
    <x v="4"/>
    <x v="0"/>
    <x v="3"/>
    <x v="1"/>
    <x v="1"/>
    <x v="1"/>
    <x v="1"/>
    <x v="0"/>
    <x v="1"/>
    <s v="Luva Tipo"/>
    <s v="A"/>
    <s v="A C H K L M N O P T"/>
    <s v="X2XXXX"/>
  </r>
  <r>
    <s v="IMPORTADA"/>
    <s v="IBTEC"/>
    <s v="Kalipso"/>
    <x v="40"/>
    <x v="18"/>
    <x v="1"/>
    <x v="0"/>
    <x v="4"/>
    <x v="0"/>
    <x v="12"/>
    <x v="2"/>
    <x v="0"/>
    <x v="1"/>
    <x v="0"/>
    <x v="0"/>
    <x v="1"/>
    <x v="0"/>
    <x v="0"/>
    <x v="0"/>
    <x v="2"/>
    <x v="0"/>
    <x v="3"/>
    <x v="4"/>
    <x v="2"/>
    <x v="1"/>
    <x v="1"/>
    <x v="0"/>
    <x v="1"/>
    <s v="Luva Tipo"/>
    <s v="A"/>
    <s v="A J K L M N O P T"/>
    <s v="X2XXXX"/>
  </r>
  <r>
    <s v="IMPORTADA"/>
    <s v="IBTEC"/>
    <s v="Kalipso"/>
    <x v="1"/>
    <x v="18"/>
    <x v="1"/>
    <x v="0"/>
    <x v="4"/>
    <x v="0"/>
    <x v="12"/>
    <x v="2"/>
    <x v="0"/>
    <x v="1"/>
    <x v="0"/>
    <x v="0"/>
    <x v="1"/>
    <x v="0"/>
    <x v="0"/>
    <x v="0"/>
    <x v="2"/>
    <x v="0"/>
    <x v="3"/>
    <x v="4"/>
    <x v="2"/>
    <x v="1"/>
    <x v="1"/>
    <x v="0"/>
    <x v="1"/>
    <s v="Luva Tipo"/>
    <s v="A"/>
    <s v="A J K L M N O P T"/>
    <s v="X2XXXX"/>
  </r>
  <r>
    <s v="IMPORTADA"/>
    <s v="IBTEC"/>
    <s v="Kalipso"/>
    <x v="41"/>
    <x v="18"/>
    <x v="1"/>
    <x v="0"/>
    <x v="4"/>
    <x v="0"/>
    <x v="12"/>
    <x v="2"/>
    <x v="0"/>
    <x v="1"/>
    <x v="0"/>
    <x v="0"/>
    <x v="1"/>
    <x v="0"/>
    <x v="0"/>
    <x v="0"/>
    <x v="2"/>
    <x v="0"/>
    <x v="3"/>
    <x v="4"/>
    <x v="2"/>
    <x v="1"/>
    <x v="1"/>
    <x v="0"/>
    <x v="1"/>
    <s v="Luva Tipo"/>
    <s v="A"/>
    <s v="A J K L M N O P T"/>
    <s v="X2XXXX"/>
  </r>
  <r>
    <s v="IMPORTADA"/>
    <s v="C"/>
    <s v="Volk"/>
    <x v="42"/>
    <x v="19"/>
    <x v="1"/>
    <x v="0"/>
    <x v="2"/>
    <x v="0"/>
    <x v="13"/>
    <x v="2"/>
    <x v="0"/>
    <x v="1"/>
    <x v="0"/>
    <x v="0"/>
    <x v="1"/>
    <x v="0"/>
    <x v="0"/>
    <x v="0"/>
    <x v="3"/>
    <x v="0"/>
    <x v="2"/>
    <x v="2"/>
    <x v="2"/>
    <x v="1"/>
    <x v="1"/>
    <x v="0"/>
    <x v="1"/>
    <s v="Luva Tipo"/>
    <s v="A"/>
    <s v="A J K L M N O P T"/>
    <s v="N"/>
  </r>
  <r>
    <s v="IMPORTADA"/>
    <s v="IBTEC"/>
    <s v="INBAT"/>
    <x v="43"/>
    <x v="20"/>
    <x v="0"/>
    <x v="0"/>
    <x v="2"/>
    <x v="0"/>
    <x v="6"/>
    <x v="2"/>
    <x v="0"/>
    <x v="0"/>
    <x v="0"/>
    <x v="0"/>
    <x v="1"/>
    <x v="0"/>
    <x v="0"/>
    <x v="0"/>
    <x v="3"/>
    <x v="0"/>
    <x v="4"/>
    <x v="0"/>
    <x v="0"/>
    <x v="0"/>
    <x v="0"/>
    <x v="0"/>
    <x v="0"/>
    <s v="Luva Tipo"/>
    <s v="B"/>
    <s v="A J K"/>
    <s v="N"/>
  </r>
  <r>
    <s v="IMPORTADA"/>
    <s v="IBTEC"/>
    <s v="MCR"/>
    <x v="44"/>
    <x v="21"/>
    <x v="0"/>
    <x v="0"/>
    <x v="4"/>
    <x v="0"/>
    <x v="4"/>
    <x v="2"/>
    <x v="0"/>
    <x v="0"/>
    <x v="0"/>
    <x v="0"/>
    <x v="1"/>
    <x v="0"/>
    <x v="0"/>
    <x v="0"/>
    <x v="1"/>
    <x v="0"/>
    <x v="2"/>
    <x v="0"/>
    <x v="0"/>
    <x v="0"/>
    <x v="0"/>
    <x v="0"/>
    <x v="0"/>
    <s v="Luva Tipo"/>
    <s v="B"/>
    <s v="A K L"/>
    <s v="N"/>
  </r>
  <r>
    <s v="IMPORTADA"/>
    <s v="IBTEC"/>
    <s v="MCR"/>
    <x v="45"/>
    <x v="21"/>
    <x v="0"/>
    <x v="0"/>
    <x v="4"/>
    <x v="0"/>
    <x v="4"/>
    <x v="2"/>
    <x v="0"/>
    <x v="0"/>
    <x v="0"/>
    <x v="0"/>
    <x v="1"/>
    <x v="0"/>
    <x v="0"/>
    <x v="0"/>
    <x v="1"/>
    <x v="0"/>
    <x v="2"/>
    <x v="0"/>
    <x v="0"/>
    <x v="0"/>
    <x v="0"/>
    <x v="0"/>
    <x v="0"/>
    <s v="Luva Tipo"/>
    <s v="B"/>
    <s v="A K L"/>
    <s v="N"/>
  </r>
  <r>
    <s v="IMPORTADA"/>
    <s v="IBTEC"/>
    <s v="MCR"/>
    <x v="46"/>
    <x v="21"/>
    <x v="0"/>
    <x v="0"/>
    <x v="4"/>
    <x v="0"/>
    <x v="4"/>
    <x v="2"/>
    <x v="0"/>
    <x v="0"/>
    <x v="0"/>
    <x v="0"/>
    <x v="1"/>
    <x v="0"/>
    <x v="0"/>
    <x v="0"/>
    <x v="1"/>
    <x v="0"/>
    <x v="2"/>
    <x v="0"/>
    <x v="0"/>
    <x v="0"/>
    <x v="0"/>
    <x v="0"/>
    <x v="0"/>
    <s v="Luva Tipo"/>
    <s v="B"/>
    <s v="A K L"/>
    <s v="N"/>
  </r>
  <r>
    <s v="IMPORTADA"/>
    <s v="IBTEC"/>
    <s v="MCR"/>
    <x v="47"/>
    <x v="21"/>
    <x v="0"/>
    <x v="0"/>
    <x v="4"/>
    <x v="0"/>
    <x v="4"/>
    <x v="2"/>
    <x v="0"/>
    <x v="0"/>
    <x v="0"/>
    <x v="0"/>
    <x v="1"/>
    <x v="0"/>
    <x v="0"/>
    <x v="0"/>
    <x v="1"/>
    <x v="0"/>
    <x v="2"/>
    <x v="0"/>
    <x v="0"/>
    <x v="0"/>
    <x v="0"/>
    <x v="0"/>
    <x v="0"/>
    <s v="Luva Tipo"/>
    <s v="B"/>
    <s v="A K L"/>
    <s v="N"/>
  </r>
  <r>
    <s v="IMPORTADA"/>
    <s v="IBTEC"/>
    <s v="Worker"/>
    <x v="48"/>
    <x v="22"/>
    <x v="0"/>
    <x v="0"/>
    <x v="3"/>
    <x v="0"/>
    <x v="14"/>
    <x v="2"/>
    <x v="1"/>
    <x v="2"/>
    <x v="0"/>
    <x v="0"/>
    <x v="0"/>
    <x v="0"/>
    <x v="0"/>
    <x v="1"/>
    <x v="2"/>
    <x v="0"/>
    <x v="0"/>
    <x v="5"/>
    <x v="0"/>
    <x v="0"/>
    <x v="0"/>
    <x v="0"/>
    <x v="0"/>
    <s v="Luva Tipo"/>
    <s v="A"/>
    <s v="A K L"/>
    <s v="X2XXXX"/>
  </r>
  <r>
    <s v="IMPORTADA"/>
    <s v="IBTEC"/>
    <s v="Worker"/>
    <x v="49"/>
    <x v="22"/>
    <x v="0"/>
    <x v="0"/>
    <x v="3"/>
    <x v="0"/>
    <x v="14"/>
    <x v="2"/>
    <x v="1"/>
    <x v="2"/>
    <x v="0"/>
    <x v="0"/>
    <x v="0"/>
    <x v="0"/>
    <x v="0"/>
    <x v="1"/>
    <x v="2"/>
    <x v="0"/>
    <x v="0"/>
    <x v="5"/>
    <x v="0"/>
    <x v="0"/>
    <x v="0"/>
    <x v="0"/>
    <x v="0"/>
    <s v="Luva Tipo"/>
    <s v="A"/>
    <s v="A K L"/>
    <s v="X2XXXX"/>
  </r>
  <r>
    <s v="IMPORTADA"/>
    <s v="IBTEC"/>
    <s v="Worker"/>
    <x v="50"/>
    <x v="22"/>
    <x v="0"/>
    <x v="0"/>
    <x v="3"/>
    <x v="0"/>
    <x v="14"/>
    <x v="2"/>
    <x v="1"/>
    <x v="2"/>
    <x v="0"/>
    <x v="0"/>
    <x v="0"/>
    <x v="0"/>
    <x v="0"/>
    <x v="1"/>
    <x v="2"/>
    <x v="0"/>
    <x v="0"/>
    <x v="5"/>
    <x v="0"/>
    <x v="0"/>
    <x v="0"/>
    <x v="0"/>
    <x v="0"/>
    <s v="Luva Tipo"/>
    <s v="A"/>
    <s v="A K L"/>
    <s v="X2XXXX"/>
  </r>
  <r>
    <s v="IMPORTADA"/>
    <s v="IBTEC"/>
    <s v="Volk"/>
    <x v="51"/>
    <x v="23"/>
    <x v="1"/>
    <x v="0"/>
    <x v="4"/>
    <x v="0"/>
    <x v="15"/>
    <x v="2"/>
    <x v="0"/>
    <x v="0"/>
    <x v="0"/>
    <x v="0"/>
    <x v="1"/>
    <x v="0"/>
    <x v="0"/>
    <x v="1"/>
    <x v="1"/>
    <x v="0"/>
    <x v="3"/>
    <x v="0"/>
    <x v="0"/>
    <x v="3"/>
    <x v="1"/>
    <x v="0"/>
    <x v="1"/>
    <s v="Luva Tipo"/>
    <s v="A"/>
    <s v="A K L O P T"/>
    <s v="X1XXXX"/>
  </r>
  <r>
    <s v="IMPORTADA"/>
    <s v="IBTEC"/>
    <s v="Volk"/>
    <x v="52"/>
    <x v="23"/>
    <x v="1"/>
    <x v="0"/>
    <x v="4"/>
    <x v="0"/>
    <x v="15"/>
    <x v="2"/>
    <x v="0"/>
    <x v="0"/>
    <x v="0"/>
    <x v="0"/>
    <x v="1"/>
    <x v="0"/>
    <x v="0"/>
    <x v="1"/>
    <x v="1"/>
    <x v="0"/>
    <x v="3"/>
    <x v="0"/>
    <x v="0"/>
    <x v="3"/>
    <x v="1"/>
    <x v="0"/>
    <x v="1"/>
    <s v="Luva Tipo"/>
    <s v="A"/>
    <s v="A K L O P T"/>
    <s v="X1XXXX"/>
  </r>
  <r>
    <s v="IMPORTADA"/>
    <s v="IBTEC"/>
    <s v="Volk"/>
    <x v="53"/>
    <x v="23"/>
    <x v="1"/>
    <x v="0"/>
    <x v="4"/>
    <x v="0"/>
    <x v="15"/>
    <x v="2"/>
    <x v="0"/>
    <x v="0"/>
    <x v="0"/>
    <x v="0"/>
    <x v="1"/>
    <x v="0"/>
    <x v="0"/>
    <x v="1"/>
    <x v="1"/>
    <x v="0"/>
    <x v="3"/>
    <x v="0"/>
    <x v="0"/>
    <x v="3"/>
    <x v="1"/>
    <x v="0"/>
    <x v="1"/>
    <s v="Luva Tipo"/>
    <s v="A"/>
    <s v="A K L O P T"/>
    <s v="X1XXXX"/>
  </r>
  <r>
    <s v="IMPORTADA"/>
    <s v="IPT"/>
    <s v="Plastcor "/>
    <x v="54"/>
    <x v="24"/>
    <x v="2"/>
    <x v="0"/>
    <x v="2"/>
    <x v="0"/>
    <x v="16"/>
    <x v="2"/>
    <x v="0"/>
    <x v="0"/>
    <x v="0"/>
    <x v="0"/>
    <x v="0"/>
    <x v="0"/>
    <x v="0"/>
    <x v="0"/>
    <x v="1"/>
    <x v="2"/>
    <x v="0"/>
    <x v="0"/>
    <x v="0"/>
    <x v="2"/>
    <x v="0"/>
    <x v="0"/>
    <x v="0"/>
    <s v="Luva Tipo"/>
    <s v="B"/>
    <s v="A K L O"/>
    <s v="N"/>
  </r>
  <r>
    <s v="IMPORTADA"/>
    <s v="IPT"/>
    <s v="Plastcor "/>
    <x v="55"/>
    <x v="25"/>
    <x v="0"/>
    <x v="0"/>
    <x v="2"/>
    <x v="0"/>
    <x v="6"/>
    <x v="2"/>
    <x v="0"/>
    <x v="0"/>
    <x v="0"/>
    <x v="0"/>
    <x v="0"/>
    <x v="0"/>
    <x v="0"/>
    <x v="0"/>
    <x v="1"/>
    <x v="0"/>
    <x v="3"/>
    <x v="0"/>
    <x v="0"/>
    <x v="4"/>
    <x v="0"/>
    <x v="0"/>
    <x v="0"/>
    <s v="Luva Tipo"/>
    <s v="B"/>
    <s v="A K L O"/>
    <s v="N"/>
  </r>
  <r>
    <s v="IMPORTADA"/>
    <s v="IBTEC"/>
    <s v="MCR"/>
    <x v="56"/>
    <x v="26"/>
    <x v="1"/>
    <x v="0"/>
    <x v="0"/>
    <x v="0"/>
    <x v="17"/>
    <x v="0"/>
    <x v="0"/>
    <x v="0"/>
    <x v="0"/>
    <x v="0"/>
    <x v="0"/>
    <x v="0"/>
    <x v="0"/>
    <x v="0"/>
    <x v="2"/>
    <x v="0"/>
    <x v="0"/>
    <x v="4"/>
    <x v="0"/>
    <x v="0"/>
    <x v="1"/>
    <x v="0"/>
    <x v="1"/>
    <s v="Luva Tipo"/>
    <s v="A"/>
    <s v="J K L M P T"/>
    <s v="X122XX"/>
  </r>
  <r>
    <s v="IMPORTADA"/>
    <s v="IBTEC"/>
    <s v="Danny"/>
    <x v="57"/>
    <x v="27"/>
    <x v="1"/>
    <x v="0"/>
    <x v="1"/>
    <x v="0"/>
    <x v="7"/>
    <x v="0"/>
    <x v="0"/>
    <x v="0"/>
    <x v="0"/>
    <x v="1"/>
    <x v="1"/>
    <x v="2"/>
    <x v="0"/>
    <x v="0"/>
    <x v="0"/>
    <x v="0"/>
    <x v="2"/>
    <x v="3"/>
    <x v="4"/>
    <x v="1"/>
    <x v="1"/>
    <x v="0"/>
    <x v="1"/>
    <s v="Luva Tipo"/>
    <s v="A"/>
    <s v="E J K L M N O P T"/>
    <s v="X1XXXX"/>
  </r>
  <r>
    <s v="IMPORTADA"/>
    <s v="IBTEC"/>
    <s v="Danny"/>
    <x v="58"/>
    <x v="28"/>
    <x v="1"/>
    <x v="0"/>
    <x v="4"/>
    <x v="0"/>
    <x v="12"/>
    <x v="3"/>
    <x v="1"/>
    <x v="1"/>
    <x v="1"/>
    <x v="4"/>
    <x v="1"/>
    <x v="1"/>
    <x v="1"/>
    <x v="1"/>
    <x v="3"/>
    <x v="0"/>
    <x v="3"/>
    <x v="4"/>
    <x v="1"/>
    <x v="1"/>
    <x v="1"/>
    <x v="0"/>
    <x v="1"/>
    <s v="Luva Tipo"/>
    <s v="A"/>
    <s v="A E G J K L M N O P T"/>
    <s v="X2XXXX"/>
  </r>
  <r>
    <s v="IMPORTADA"/>
    <s v="IBTEC"/>
    <s v="Next Safety"/>
    <x v="59"/>
    <x v="29"/>
    <x v="1"/>
    <x v="0"/>
    <x v="4"/>
    <x v="0"/>
    <x v="18"/>
    <x v="3"/>
    <x v="0"/>
    <x v="1"/>
    <x v="0"/>
    <x v="2"/>
    <x v="1"/>
    <x v="0"/>
    <x v="1"/>
    <x v="0"/>
    <x v="3"/>
    <x v="0"/>
    <x v="3"/>
    <x v="2"/>
    <x v="1"/>
    <x v="1"/>
    <x v="1"/>
    <x v="2"/>
    <x v="1"/>
    <s v="Luva Tipo"/>
    <s v="A"/>
    <s v="A J K L M N O P S T"/>
    <s v="X1XXXX"/>
  </r>
  <r>
    <s v="IMPORTADA"/>
    <s v="IBTEC"/>
    <s v="Volk"/>
    <x v="60"/>
    <x v="30"/>
    <x v="0"/>
    <x v="0"/>
    <x v="2"/>
    <x v="0"/>
    <x v="6"/>
    <x v="3"/>
    <x v="0"/>
    <x v="1"/>
    <x v="0"/>
    <x v="0"/>
    <x v="1"/>
    <x v="0"/>
    <x v="0"/>
    <x v="0"/>
    <x v="3"/>
    <x v="0"/>
    <x v="4"/>
    <x v="0"/>
    <x v="5"/>
    <x v="1"/>
    <x v="1"/>
    <x v="0"/>
    <x v="1"/>
    <s v="Luva Tipo"/>
    <s v="A"/>
    <s v="A J K N O P T"/>
    <s v="N"/>
  </r>
  <r>
    <s v="IMPORTADA"/>
    <s v="IBTEC"/>
    <s v="Volk"/>
    <x v="61"/>
    <x v="31"/>
    <x v="1"/>
    <x v="0"/>
    <x v="3"/>
    <x v="0"/>
    <x v="19"/>
    <x v="3"/>
    <x v="0"/>
    <x v="0"/>
    <x v="0"/>
    <x v="0"/>
    <x v="1"/>
    <x v="0"/>
    <x v="0"/>
    <x v="0"/>
    <x v="3"/>
    <x v="0"/>
    <x v="5"/>
    <x v="0"/>
    <x v="0"/>
    <x v="2"/>
    <x v="1"/>
    <x v="0"/>
    <x v="1"/>
    <s v="Luva Tipo"/>
    <s v="A"/>
    <s v="A J K L O P T"/>
    <s v="X2XXXX"/>
  </r>
  <r>
    <s v="IMPORTADA"/>
    <s v="IBTEC"/>
    <s v="Volk"/>
    <x v="62"/>
    <x v="31"/>
    <x v="1"/>
    <x v="0"/>
    <x v="3"/>
    <x v="0"/>
    <x v="19"/>
    <x v="3"/>
    <x v="0"/>
    <x v="0"/>
    <x v="0"/>
    <x v="0"/>
    <x v="1"/>
    <x v="0"/>
    <x v="0"/>
    <x v="0"/>
    <x v="3"/>
    <x v="0"/>
    <x v="5"/>
    <x v="0"/>
    <x v="0"/>
    <x v="2"/>
    <x v="1"/>
    <x v="0"/>
    <x v="1"/>
    <s v="Luva Tipo"/>
    <s v="A"/>
    <s v="A J K L O P T"/>
    <s v="X2XXXX"/>
  </r>
  <r>
    <s v="IMPORTADA"/>
    <s v="IBTEC"/>
    <s v="Volk"/>
    <x v="63"/>
    <x v="31"/>
    <x v="1"/>
    <x v="0"/>
    <x v="3"/>
    <x v="0"/>
    <x v="19"/>
    <x v="3"/>
    <x v="0"/>
    <x v="0"/>
    <x v="0"/>
    <x v="0"/>
    <x v="1"/>
    <x v="0"/>
    <x v="0"/>
    <x v="0"/>
    <x v="3"/>
    <x v="0"/>
    <x v="5"/>
    <x v="0"/>
    <x v="0"/>
    <x v="2"/>
    <x v="1"/>
    <x v="0"/>
    <x v="1"/>
    <s v="Luva Tipo"/>
    <s v="A"/>
    <s v="A J K L O P T"/>
    <s v="X2XXXX"/>
  </r>
  <r>
    <s v="NACIONAL"/>
    <s v="IPT"/>
    <s v="Plastcor "/>
    <x v="64"/>
    <x v="32"/>
    <x v="1"/>
    <x v="0"/>
    <x v="0"/>
    <x v="2"/>
    <x v="2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s v="Luva Tipo"/>
    <s v="B"/>
    <s v=" A J K L"/>
    <s v="N"/>
  </r>
  <r>
    <s v="NACIONAL"/>
    <s v="IPT"/>
    <s v="Plastcor "/>
    <x v="65"/>
    <x v="32"/>
    <x v="1"/>
    <x v="0"/>
    <x v="0"/>
    <x v="2"/>
    <x v="2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s v="Luva Tipo"/>
    <s v="B"/>
    <s v=" A J K L"/>
    <s v="N"/>
  </r>
  <r>
    <s v="NACIONAL"/>
    <s v="IPT"/>
    <s v="Plastcor "/>
    <x v="66"/>
    <x v="32"/>
    <x v="1"/>
    <x v="0"/>
    <x v="0"/>
    <x v="2"/>
    <x v="2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s v="Luva Tipo"/>
    <s v="B"/>
    <s v=" A J K L"/>
    <s v="N"/>
  </r>
  <r>
    <s v="NACIONAL"/>
    <s v="IPT"/>
    <s v="Plastcor "/>
    <x v="67"/>
    <x v="32"/>
    <x v="1"/>
    <x v="0"/>
    <x v="0"/>
    <x v="2"/>
    <x v="2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s v="Luva Tipo"/>
    <s v="B"/>
    <s v=" A J K L"/>
    <s v="N"/>
  </r>
  <r>
    <s v="NACIONAL"/>
    <s v="IPT"/>
    <s v="Plastcor "/>
    <x v="68"/>
    <x v="32"/>
    <x v="1"/>
    <x v="0"/>
    <x v="0"/>
    <x v="2"/>
    <x v="2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s v="Luva Tipo"/>
    <s v="B"/>
    <s v=" A J K L"/>
    <s v="N"/>
  </r>
  <r>
    <s v="IMPORTADA"/>
    <s v="IBTEC"/>
    <s v="Delta"/>
    <x v="69"/>
    <x v="33"/>
    <x v="0"/>
    <x v="0"/>
    <x v="3"/>
    <x v="0"/>
    <x v="14"/>
    <x v="3"/>
    <x v="0"/>
    <x v="0"/>
    <x v="0"/>
    <x v="0"/>
    <x v="0"/>
    <x v="0"/>
    <x v="0"/>
    <x v="0"/>
    <x v="0"/>
    <x v="0"/>
    <x v="2"/>
    <x v="0"/>
    <x v="0"/>
    <x v="0"/>
    <x v="0"/>
    <x v="0"/>
    <x v="0"/>
    <s v="Luva Tipo"/>
    <s v="B"/>
    <s v=" A J K L"/>
    <s v="N"/>
  </r>
  <r>
    <s v="IMPORTADA"/>
    <s v="IBTEC"/>
    <s v="Super Safety "/>
    <x v="70"/>
    <x v="34"/>
    <x v="1"/>
    <x v="0"/>
    <x v="2"/>
    <x v="0"/>
    <x v="21"/>
    <x v="0"/>
    <x v="0"/>
    <x v="0"/>
    <x v="0"/>
    <x v="0"/>
    <x v="2"/>
    <x v="0"/>
    <x v="0"/>
    <x v="0"/>
    <x v="3"/>
    <x v="0"/>
    <x v="4"/>
    <x v="0"/>
    <x v="0"/>
    <x v="0"/>
    <x v="0"/>
    <x v="0"/>
    <x v="0"/>
    <s v="Luva Tipo"/>
    <s v="B"/>
    <s v="F J  K"/>
    <s v="N"/>
  </r>
  <r>
    <s v="IMPORTADA"/>
    <s v="IBTEC"/>
    <s v="Ansell"/>
    <x v="71"/>
    <x v="35"/>
    <x v="1"/>
    <x v="0"/>
    <x v="2"/>
    <x v="0"/>
    <x v="21"/>
    <x v="4"/>
    <x v="1"/>
    <x v="0"/>
    <x v="0"/>
    <x v="0"/>
    <x v="3"/>
    <x v="3"/>
    <x v="2"/>
    <x v="0"/>
    <x v="0"/>
    <x v="0"/>
    <x v="0"/>
    <x v="0"/>
    <x v="0"/>
    <x v="0"/>
    <x v="1"/>
    <x v="0"/>
    <x v="1"/>
    <s v="Luva Tipo"/>
    <s v="A"/>
    <s v="A F G H J K L P T"/>
    <s v="N"/>
  </r>
  <r>
    <s v="IMPORTADA"/>
    <s v="IBTEC"/>
    <s v="Ansell"/>
    <x v="72"/>
    <x v="35"/>
    <x v="1"/>
    <x v="0"/>
    <x v="2"/>
    <x v="0"/>
    <x v="21"/>
    <x v="4"/>
    <x v="1"/>
    <x v="0"/>
    <x v="0"/>
    <x v="0"/>
    <x v="3"/>
    <x v="3"/>
    <x v="2"/>
    <x v="0"/>
    <x v="0"/>
    <x v="0"/>
    <x v="0"/>
    <x v="0"/>
    <x v="0"/>
    <x v="0"/>
    <x v="1"/>
    <x v="0"/>
    <x v="1"/>
    <s v="Luva Tipo"/>
    <s v="A"/>
    <s v="A F G H J K L P T"/>
    <s v="N"/>
  </r>
  <r>
    <s v="NACIONAL"/>
    <s v="IPT"/>
    <s v="Plastcor "/>
    <x v="73"/>
    <x v="36"/>
    <x v="0"/>
    <x v="0"/>
    <x v="3"/>
    <x v="0"/>
    <x v="14"/>
    <x v="4"/>
    <x v="0"/>
    <x v="0"/>
    <x v="0"/>
    <x v="0"/>
    <x v="0"/>
    <x v="0"/>
    <x v="0"/>
    <x v="0"/>
    <x v="5"/>
    <x v="0"/>
    <x v="0"/>
    <x v="0"/>
    <x v="0"/>
    <x v="0"/>
    <x v="0"/>
    <x v="0"/>
    <x v="0"/>
    <s v="Luva Tipo"/>
    <s v="B"/>
    <s v="A J K L"/>
    <s v="N"/>
  </r>
  <r>
    <s v="NACIONAL"/>
    <s v="IPT"/>
    <s v="Plastcor "/>
    <x v="74"/>
    <x v="36"/>
    <x v="0"/>
    <x v="0"/>
    <x v="3"/>
    <x v="0"/>
    <x v="14"/>
    <x v="4"/>
    <x v="0"/>
    <x v="0"/>
    <x v="0"/>
    <x v="0"/>
    <x v="0"/>
    <x v="0"/>
    <x v="0"/>
    <x v="0"/>
    <x v="5"/>
    <x v="0"/>
    <x v="0"/>
    <x v="0"/>
    <x v="0"/>
    <x v="0"/>
    <x v="0"/>
    <x v="0"/>
    <x v="0"/>
    <s v="Luva Tipo"/>
    <s v="B"/>
    <s v="A J K L"/>
    <s v="N"/>
  </r>
  <r>
    <s v="NACIONAL"/>
    <s v="IPT"/>
    <s v="Plastcor "/>
    <x v="75"/>
    <x v="36"/>
    <x v="0"/>
    <x v="0"/>
    <x v="3"/>
    <x v="0"/>
    <x v="14"/>
    <x v="4"/>
    <x v="0"/>
    <x v="0"/>
    <x v="0"/>
    <x v="0"/>
    <x v="0"/>
    <x v="0"/>
    <x v="0"/>
    <x v="0"/>
    <x v="5"/>
    <x v="0"/>
    <x v="0"/>
    <x v="0"/>
    <x v="0"/>
    <x v="0"/>
    <x v="0"/>
    <x v="0"/>
    <x v="0"/>
    <s v="Luva Tipo"/>
    <s v="B"/>
    <s v="A J K L"/>
    <s v="N"/>
  </r>
  <r>
    <s v="NACIONAL"/>
    <s v="IPT"/>
    <s v="Plastcor "/>
    <x v="76"/>
    <x v="36"/>
    <x v="0"/>
    <x v="0"/>
    <x v="3"/>
    <x v="0"/>
    <x v="14"/>
    <x v="4"/>
    <x v="0"/>
    <x v="0"/>
    <x v="0"/>
    <x v="0"/>
    <x v="0"/>
    <x v="0"/>
    <x v="0"/>
    <x v="0"/>
    <x v="5"/>
    <x v="0"/>
    <x v="0"/>
    <x v="0"/>
    <x v="0"/>
    <x v="0"/>
    <x v="0"/>
    <x v="0"/>
    <x v="0"/>
    <s v="Luva Tipo"/>
    <s v="B"/>
    <s v="A J K L"/>
    <s v="N"/>
  </r>
  <r>
    <s v="NACIONAL"/>
    <s v="IPT"/>
    <s v="Plastcor "/>
    <x v="77"/>
    <x v="36"/>
    <x v="0"/>
    <x v="0"/>
    <x v="3"/>
    <x v="0"/>
    <x v="14"/>
    <x v="4"/>
    <x v="0"/>
    <x v="0"/>
    <x v="0"/>
    <x v="0"/>
    <x v="0"/>
    <x v="0"/>
    <x v="0"/>
    <x v="0"/>
    <x v="5"/>
    <x v="0"/>
    <x v="0"/>
    <x v="0"/>
    <x v="0"/>
    <x v="0"/>
    <x v="0"/>
    <x v="0"/>
    <x v="0"/>
    <s v="Luva Tipo"/>
    <s v="B"/>
    <s v="A J K L"/>
    <s v="N"/>
  </r>
  <r>
    <s v="IMPORTADA"/>
    <s v="IPT"/>
    <s v="Volk"/>
    <x v="78"/>
    <x v="37"/>
    <x v="1"/>
    <x v="0"/>
    <x v="1"/>
    <x v="0"/>
    <x v="11"/>
    <x v="4"/>
    <x v="0"/>
    <x v="0"/>
    <x v="0"/>
    <x v="0"/>
    <x v="0"/>
    <x v="0"/>
    <x v="0"/>
    <x v="0"/>
    <x v="3"/>
    <x v="0"/>
    <x v="3"/>
    <x v="0"/>
    <x v="0"/>
    <x v="0"/>
    <x v="0"/>
    <x v="0"/>
    <x v="0"/>
    <s v="Luva Tipo"/>
    <s v="B"/>
    <s v="A J K L"/>
    <s v="N"/>
  </r>
  <r>
    <s v="IMPORTADA"/>
    <s v="IBTEC"/>
    <s v="Danny"/>
    <x v="79"/>
    <x v="38"/>
    <x v="1"/>
    <x v="0"/>
    <x v="2"/>
    <x v="2"/>
    <x v="22"/>
    <x v="5"/>
    <x v="2"/>
    <x v="0"/>
    <x v="1"/>
    <x v="4"/>
    <x v="2"/>
    <x v="3"/>
    <x v="1"/>
    <x v="3"/>
    <x v="5"/>
    <x v="0"/>
    <x v="5"/>
    <x v="4"/>
    <x v="6"/>
    <x v="1"/>
    <x v="1"/>
    <x v="1"/>
    <x v="1"/>
    <s v="Luva Tipo"/>
    <s v="A"/>
    <s v="A B E F G I J K L M N O P S T"/>
    <s v="N"/>
  </r>
  <r>
    <s v="IMPORTADA"/>
    <s v="IPT"/>
    <s v="Plastcor "/>
    <x v="80"/>
    <x v="39"/>
    <x v="0"/>
    <x v="0"/>
    <x v="1"/>
    <x v="0"/>
    <x v="23"/>
    <x v="0"/>
    <x v="0"/>
    <x v="0"/>
    <x v="0"/>
    <x v="0"/>
    <x v="0"/>
    <x v="0"/>
    <x v="0"/>
    <x v="0"/>
    <x v="1"/>
    <x v="1"/>
    <x v="4"/>
    <x v="0"/>
    <x v="0"/>
    <x v="1"/>
    <x v="0"/>
    <x v="0"/>
    <x v="0"/>
    <s v="Luva Tipo"/>
    <s v="C"/>
    <s v="O"/>
    <s v="N"/>
  </r>
  <r>
    <s v="NACIONAL"/>
    <s v="IBTEC"/>
    <s v="HANDSCHUHE"/>
    <x v="81"/>
    <x v="40"/>
    <x v="1"/>
    <x v="0"/>
    <x v="4"/>
    <x v="2"/>
    <x v="24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X2XXXX"/>
  </r>
  <r>
    <s v="NACIONAL"/>
    <s v="IBTEC"/>
    <s v="HANDSCHUHE"/>
    <x v="82"/>
    <x v="40"/>
    <x v="1"/>
    <x v="0"/>
    <x v="4"/>
    <x v="2"/>
    <x v="24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X2XXXX"/>
  </r>
  <r>
    <s v="NACIONAL"/>
    <s v="IBTEC"/>
    <s v="HANDSCHUHE"/>
    <x v="83"/>
    <x v="40"/>
    <x v="1"/>
    <x v="0"/>
    <x v="4"/>
    <x v="2"/>
    <x v="24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X2XXXX"/>
  </r>
  <r>
    <s v="NACIONAL"/>
    <s v="IBTEC"/>
    <s v="HANDSCHUHE"/>
    <x v="84"/>
    <x v="40"/>
    <x v="1"/>
    <x v="0"/>
    <x v="4"/>
    <x v="2"/>
    <x v="24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X2XXXX"/>
  </r>
  <r>
    <s v="NACIONAL"/>
    <s v="IBTEC"/>
    <s v="HANDSCHUHE"/>
    <x v="85"/>
    <x v="41"/>
    <x v="1"/>
    <x v="0"/>
    <x v="4"/>
    <x v="3"/>
    <x v="25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N"/>
  </r>
  <r>
    <s v="NACIONAL"/>
    <s v="IBTEC"/>
    <s v="HANDSCHUHE"/>
    <x v="86"/>
    <x v="41"/>
    <x v="1"/>
    <x v="0"/>
    <x v="4"/>
    <x v="3"/>
    <x v="25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N"/>
  </r>
  <r>
    <s v="NACIONAL"/>
    <s v="IBTEC"/>
    <s v="HANDSCHUHE"/>
    <x v="87"/>
    <x v="41"/>
    <x v="1"/>
    <x v="0"/>
    <x v="4"/>
    <x v="3"/>
    <x v="25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N"/>
  </r>
  <r>
    <s v="NACIONAL"/>
    <s v="IBTEC"/>
    <s v="HANDSCHUHE"/>
    <x v="88"/>
    <x v="41"/>
    <x v="1"/>
    <x v="0"/>
    <x v="4"/>
    <x v="3"/>
    <x v="25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N"/>
  </r>
  <r>
    <s v="NACIONAL"/>
    <s v="IBTEC"/>
    <s v="HANDSCHUHE"/>
    <x v="89"/>
    <x v="41"/>
    <x v="1"/>
    <x v="0"/>
    <x v="4"/>
    <x v="3"/>
    <x v="25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N"/>
  </r>
  <r>
    <s v="NACIONAL"/>
    <s v="IBTEC"/>
    <s v="HANDSCHUHE"/>
    <x v="90"/>
    <x v="41"/>
    <x v="1"/>
    <x v="0"/>
    <x v="4"/>
    <x v="3"/>
    <x v="25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N"/>
  </r>
  <r>
    <s v="NACIONAL"/>
    <s v="IBTEC"/>
    <s v="HANDSCHUHE"/>
    <x v="91"/>
    <x v="42"/>
    <x v="1"/>
    <x v="0"/>
    <x v="4"/>
    <x v="2"/>
    <x v="24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X1XXXX"/>
  </r>
  <r>
    <s v="NACIONAL"/>
    <s v="IBTEC"/>
    <s v="HANDSCHUHE"/>
    <x v="92"/>
    <x v="42"/>
    <x v="1"/>
    <x v="0"/>
    <x v="4"/>
    <x v="2"/>
    <x v="24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X1XXXX"/>
  </r>
  <r>
    <s v="NACIONAL"/>
    <s v="IBTEC"/>
    <s v="HANDSCHUHE"/>
    <x v="93"/>
    <x v="42"/>
    <x v="1"/>
    <x v="0"/>
    <x v="4"/>
    <x v="2"/>
    <x v="24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X1XXXX"/>
  </r>
  <r>
    <s v="NACIONAL"/>
    <s v="IBTEC"/>
    <s v="HANDSCHUHE"/>
    <x v="94"/>
    <x v="42"/>
    <x v="1"/>
    <x v="0"/>
    <x v="4"/>
    <x v="2"/>
    <x v="24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X1XXXX"/>
  </r>
  <r>
    <s v="NACIONAL"/>
    <s v="IBTEC"/>
    <s v="HANDSCHUHE"/>
    <x v="95"/>
    <x v="42"/>
    <x v="1"/>
    <x v="0"/>
    <x v="4"/>
    <x v="2"/>
    <x v="24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X1XXXX"/>
  </r>
  <r>
    <s v="NACIONAL"/>
    <s v="IBTEC"/>
    <s v="HANDSCHUHE"/>
    <x v="96"/>
    <x v="42"/>
    <x v="1"/>
    <x v="0"/>
    <x v="4"/>
    <x v="2"/>
    <x v="24"/>
    <x v="0"/>
    <x v="0"/>
    <x v="0"/>
    <x v="0"/>
    <x v="0"/>
    <x v="0"/>
    <x v="0"/>
    <x v="0"/>
    <x v="0"/>
    <x v="1"/>
    <x v="0"/>
    <x v="0"/>
    <x v="1"/>
    <x v="0"/>
    <x v="0"/>
    <x v="0"/>
    <x v="0"/>
    <x v="0"/>
    <s v="Luva Tipo"/>
    <s v="B"/>
    <s v="K L M"/>
    <s v="X1XXXX"/>
  </r>
  <r>
    <s v="IMPORTADA"/>
    <s v="IBTEC"/>
    <s v="Volk"/>
    <x v="97"/>
    <x v="43"/>
    <x v="1"/>
    <x v="0"/>
    <x v="1"/>
    <x v="0"/>
    <x v="7"/>
    <x v="6"/>
    <x v="0"/>
    <x v="0"/>
    <x v="0"/>
    <x v="0"/>
    <x v="1"/>
    <x v="0"/>
    <x v="0"/>
    <x v="0"/>
    <x v="3"/>
    <x v="0"/>
    <x v="0"/>
    <x v="0"/>
    <x v="0"/>
    <x v="4"/>
    <x v="0"/>
    <x v="0"/>
    <x v="0"/>
    <s v="Luva Tipo"/>
    <s v="B"/>
    <s v="A J K L O"/>
    <s v="X1XXXX"/>
  </r>
  <r>
    <s v="NACIONAL"/>
    <s v="IBTEC"/>
    <s v="Plastcor "/>
    <x v="98"/>
    <x v="44"/>
    <x v="4"/>
    <x v="2"/>
    <x v="5"/>
    <x v="4"/>
    <x v="26"/>
    <x v="6"/>
    <x v="0"/>
    <x v="0"/>
    <x v="0"/>
    <x v="0"/>
    <x v="3"/>
    <x v="0"/>
    <x v="0"/>
    <x v="0"/>
    <x v="5"/>
    <x v="0"/>
    <x v="1"/>
    <x v="0"/>
    <x v="0"/>
    <x v="0"/>
    <x v="0"/>
    <x v="0"/>
    <x v="0"/>
    <s v="Luva Tipo"/>
    <s v="B"/>
    <s v="A F J K L "/>
    <s v="N"/>
  </r>
  <r>
    <s v="NACIONAL"/>
    <s v="IBTEC"/>
    <s v="Plastcor "/>
    <x v="99"/>
    <x v="44"/>
    <x v="4"/>
    <x v="2"/>
    <x v="5"/>
    <x v="4"/>
    <x v="26"/>
    <x v="6"/>
    <x v="0"/>
    <x v="0"/>
    <x v="0"/>
    <x v="0"/>
    <x v="3"/>
    <x v="0"/>
    <x v="0"/>
    <x v="0"/>
    <x v="5"/>
    <x v="0"/>
    <x v="1"/>
    <x v="0"/>
    <x v="0"/>
    <x v="0"/>
    <x v="0"/>
    <x v="0"/>
    <x v="0"/>
    <s v="Luva Tipo"/>
    <s v="B"/>
    <s v="A F J K L "/>
    <s v="N"/>
  </r>
  <r>
    <s v="NACIONAL"/>
    <s v="IBTEC"/>
    <s v="Plastcor "/>
    <x v="100"/>
    <x v="44"/>
    <x v="4"/>
    <x v="2"/>
    <x v="5"/>
    <x v="4"/>
    <x v="26"/>
    <x v="6"/>
    <x v="0"/>
    <x v="0"/>
    <x v="0"/>
    <x v="0"/>
    <x v="3"/>
    <x v="0"/>
    <x v="0"/>
    <x v="0"/>
    <x v="5"/>
    <x v="0"/>
    <x v="1"/>
    <x v="0"/>
    <x v="0"/>
    <x v="0"/>
    <x v="0"/>
    <x v="0"/>
    <x v="0"/>
    <s v="Luva Tipo"/>
    <s v="B"/>
    <s v="A F J K L "/>
    <s v="N"/>
  </r>
  <r>
    <s v="NACIONAL"/>
    <s v="IBTEC"/>
    <s v="Plastcor "/>
    <x v="101"/>
    <x v="44"/>
    <x v="4"/>
    <x v="2"/>
    <x v="5"/>
    <x v="4"/>
    <x v="26"/>
    <x v="6"/>
    <x v="0"/>
    <x v="0"/>
    <x v="0"/>
    <x v="0"/>
    <x v="3"/>
    <x v="0"/>
    <x v="0"/>
    <x v="0"/>
    <x v="5"/>
    <x v="0"/>
    <x v="1"/>
    <x v="0"/>
    <x v="0"/>
    <x v="0"/>
    <x v="0"/>
    <x v="0"/>
    <x v="0"/>
    <s v="Luva Tipo"/>
    <s v="B"/>
    <s v="A F J K L "/>
    <s v="N"/>
  </r>
  <r>
    <s v="NACIONAL"/>
    <s v="IBTEC"/>
    <s v="Plastcor "/>
    <x v="102"/>
    <x v="44"/>
    <x v="4"/>
    <x v="2"/>
    <x v="5"/>
    <x v="4"/>
    <x v="26"/>
    <x v="6"/>
    <x v="0"/>
    <x v="0"/>
    <x v="0"/>
    <x v="0"/>
    <x v="3"/>
    <x v="0"/>
    <x v="0"/>
    <x v="0"/>
    <x v="5"/>
    <x v="0"/>
    <x v="1"/>
    <x v="0"/>
    <x v="0"/>
    <x v="0"/>
    <x v="0"/>
    <x v="0"/>
    <x v="0"/>
    <s v="Luva Tipo"/>
    <s v="B"/>
    <s v="A F J K L "/>
    <s v="N"/>
  </r>
  <r>
    <s v="NACIONAL"/>
    <s v="IBTEC"/>
    <s v="Plastcor "/>
    <x v="103"/>
    <x v="45"/>
    <x v="4"/>
    <x v="2"/>
    <x v="5"/>
    <x v="4"/>
    <x v="26"/>
    <x v="6"/>
    <x v="0"/>
    <x v="0"/>
    <x v="0"/>
    <x v="0"/>
    <x v="3"/>
    <x v="0"/>
    <x v="0"/>
    <x v="0"/>
    <x v="5"/>
    <x v="0"/>
    <x v="1"/>
    <x v="0"/>
    <x v="0"/>
    <x v="0"/>
    <x v="0"/>
    <x v="0"/>
    <x v="0"/>
    <s v="Luva Tipo"/>
    <s v="B"/>
    <s v="A F J K L "/>
    <s v="N"/>
  </r>
  <r>
    <s v="NACIONAL"/>
    <s v="IBTEC"/>
    <s v="Plastcor "/>
    <x v="104"/>
    <x v="45"/>
    <x v="4"/>
    <x v="2"/>
    <x v="5"/>
    <x v="4"/>
    <x v="26"/>
    <x v="6"/>
    <x v="0"/>
    <x v="0"/>
    <x v="0"/>
    <x v="0"/>
    <x v="3"/>
    <x v="0"/>
    <x v="0"/>
    <x v="0"/>
    <x v="5"/>
    <x v="0"/>
    <x v="1"/>
    <x v="0"/>
    <x v="0"/>
    <x v="0"/>
    <x v="0"/>
    <x v="0"/>
    <x v="0"/>
    <s v="Luva Tipo"/>
    <s v="B"/>
    <s v="A F J K L "/>
    <s v="N"/>
  </r>
  <r>
    <s v="NACIONAL"/>
    <s v="IBTEC"/>
    <s v="Plastcor "/>
    <x v="105"/>
    <x v="45"/>
    <x v="4"/>
    <x v="2"/>
    <x v="5"/>
    <x v="4"/>
    <x v="26"/>
    <x v="6"/>
    <x v="0"/>
    <x v="0"/>
    <x v="0"/>
    <x v="0"/>
    <x v="3"/>
    <x v="0"/>
    <x v="0"/>
    <x v="0"/>
    <x v="5"/>
    <x v="0"/>
    <x v="1"/>
    <x v="0"/>
    <x v="0"/>
    <x v="0"/>
    <x v="0"/>
    <x v="0"/>
    <x v="0"/>
    <s v="Luva Tipo"/>
    <s v="B"/>
    <s v="A F J K L "/>
    <s v="N"/>
  </r>
  <r>
    <s v="NACIONAL"/>
    <s v="IBTEC"/>
    <s v="Plastcor "/>
    <x v="106"/>
    <x v="45"/>
    <x v="4"/>
    <x v="2"/>
    <x v="5"/>
    <x v="4"/>
    <x v="26"/>
    <x v="6"/>
    <x v="0"/>
    <x v="0"/>
    <x v="0"/>
    <x v="0"/>
    <x v="3"/>
    <x v="0"/>
    <x v="0"/>
    <x v="0"/>
    <x v="5"/>
    <x v="0"/>
    <x v="1"/>
    <x v="0"/>
    <x v="0"/>
    <x v="0"/>
    <x v="0"/>
    <x v="0"/>
    <x v="0"/>
    <s v="Luva Tipo"/>
    <s v="B"/>
    <s v="A F J K L "/>
    <s v="N"/>
  </r>
  <r>
    <s v="NACIONAL"/>
    <s v="IBTEC"/>
    <s v="Plastcor "/>
    <x v="107"/>
    <x v="45"/>
    <x v="4"/>
    <x v="2"/>
    <x v="5"/>
    <x v="4"/>
    <x v="26"/>
    <x v="6"/>
    <x v="0"/>
    <x v="0"/>
    <x v="0"/>
    <x v="0"/>
    <x v="3"/>
    <x v="0"/>
    <x v="0"/>
    <x v="0"/>
    <x v="5"/>
    <x v="0"/>
    <x v="1"/>
    <x v="0"/>
    <x v="0"/>
    <x v="0"/>
    <x v="0"/>
    <x v="0"/>
    <x v="0"/>
    <s v="Luva Tipo"/>
    <s v="B"/>
    <s v="A F J K L "/>
    <s v="N"/>
  </r>
  <r>
    <s v="IMPORTADA"/>
    <s v="IBTEC"/>
    <s v="Volk"/>
    <x v="108"/>
    <x v="46"/>
    <x v="1"/>
    <x v="0"/>
    <x v="1"/>
    <x v="0"/>
    <x v="7"/>
    <x v="6"/>
    <x v="0"/>
    <x v="0"/>
    <x v="0"/>
    <x v="0"/>
    <x v="3"/>
    <x v="0"/>
    <x v="0"/>
    <x v="0"/>
    <x v="3"/>
    <x v="0"/>
    <x v="0"/>
    <x v="0"/>
    <x v="5"/>
    <x v="0"/>
    <x v="0"/>
    <x v="0"/>
    <x v="0"/>
    <s v="Luva Tipo"/>
    <s v="A"/>
    <s v="A F J K L N"/>
    <s v="X1XXXX"/>
  </r>
  <r>
    <s v="IMPORTADA"/>
    <s v="IPT"/>
    <s v="Volk"/>
    <x v="109"/>
    <x v="47"/>
    <x v="1"/>
    <x v="0"/>
    <x v="3"/>
    <x v="0"/>
    <x v="27"/>
    <x v="6"/>
    <x v="0"/>
    <x v="0"/>
    <x v="0"/>
    <x v="0"/>
    <x v="2"/>
    <x v="0"/>
    <x v="0"/>
    <x v="0"/>
    <x v="3"/>
    <x v="0"/>
    <x v="4"/>
    <x v="0"/>
    <x v="0"/>
    <x v="3"/>
    <x v="0"/>
    <x v="0"/>
    <x v="0"/>
    <s v="Luva Tipo"/>
    <s v="B"/>
    <s v="A F J K O"/>
    <s v="X1XXXX"/>
  </r>
  <r>
    <s v="IMPORTADA"/>
    <s v="IBTEC"/>
    <s v="VONDER"/>
    <x v="110"/>
    <x v="48"/>
    <x v="1"/>
    <x v="0"/>
    <x v="4"/>
    <x v="2"/>
    <x v="24"/>
    <x v="6"/>
    <x v="0"/>
    <x v="0"/>
    <x v="0"/>
    <x v="0"/>
    <x v="0"/>
    <x v="0"/>
    <x v="0"/>
    <x v="0"/>
    <x v="1"/>
    <x v="0"/>
    <x v="5"/>
    <x v="0"/>
    <x v="0"/>
    <x v="0"/>
    <x v="0"/>
    <x v="0"/>
    <x v="0"/>
    <s v="Luva Tipo"/>
    <s v="B"/>
    <s v="A K L"/>
    <s v="N"/>
  </r>
  <r>
    <s v="IMPORTADA"/>
    <s v="IBTEC"/>
    <s v="VONDER"/>
    <x v="111"/>
    <x v="48"/>
    <x v="1"/>
    <x v="0"/>
    <x v="4"/>
    <x v="2"/>
    <x v="24"/>
    <x v="6"/>
    <x v="0"/>
    <x v="0"/>
    <x v="0"/>
    <x v="0"/>
    <x v="0"/>
    <x v="0"/>
    <x v="0"/>
    <x v="0"/>
    <x v="1"/>
    <x v="0"/>
    <x v="5"/>
    <x v="0"/>
    <x v="0"/>
    <x v="0"/>
    <x v="0"/>
    <x v="0"/>
    <x v="0"/>
    <s v="Luva Tipo"/>
    <s v="B"/>
    <s v="A K L"/>
    <s v="N"/>
  </r>
  <r>
    <s v="IMPORTADA"/>
    <s v="IBTEC"/>
    <s v="VONDER"/>
    <x v="112"/>
    <x v="48"/>
    <x v="1"/>
    <x v="0"/>
    <x v="4"/>
    <x v="2"/>
    <x v="24"/>
    <x v="6"/>
    <x v="0"/>
    <x v="0"/>
    <x v="0"/>
    <x v="0"/>
    <x v="0"/>
    <x v="0"/>
    <x v="0"/>
    <x v="0"/>
    <x v="1"/>
    <x v="0"/>
    <x v="5"/>
    <x v="0"/>
    <x v="0"/>
    <x v="0"/>
    <x v="0"/>
    <x v="0"/>
    <x v="0"/>
    <s v="Luva Tipo"/>
    <s v="B"/>
    <s v="A K L"/>
    <s v="N"/>
  </r>
  <r>
    <s v="IMPORTADA"/>
    <s v="IBTEC"/>
    <s v="VONDER"/>
    <x v="113"/>
    <x v="48"/>
    <x v="1"/>
    <x v="0"/>
    <x v="4"/>
    <x v="2"/>
    <x v="24"/>
    <x v="6"/>
    <x v="0"/>
    <x v="0"/>
    <x v="0"/>
    <x v="0"/>
    <x v="0"/>
    <x v="0"/>
    <x v="0"/>
    <x v="0"/>
    <x v="1"/>
    <x v="0"/>
    <x v="5"/>
    <x v="0"/>
    <x v="0"/>
    <x v="0"/>
    <x v="0"/>
    <x v="0"/>
    <x v="0"/>
    <s v="Luva Tipo"/>
    <s v="B"/>
    <s v="A K L"/>
    <s v="N"/>
  </r>
  <r>
    <s v="IMPORTADA"/>
    <s v="IBTEC"/>
    <s v="VONDER"/>
    <x v="114"/>
    <x v="48"/>
    <x v="1"/>
    <x v="0"/>
    <x v="4"/>
    <x v="2"/>
    <x v="24"/>
    <x v="6"/>
    <x v="0"/>
    <x v="0"/>
    <x v="0"/>
    <x v="0"/>
    <x v="0"/>
    <x v="0"/>
    <x v="0"/>
    <x v="0"/>
    <x v="1"/>
    <x v="0"/>
    <x v="5"/>
    <x v="0"/>
    <x v="0"/>
    <x v="0"/>
    <x v="0"/>
    <x v="0"/>
    <x v="0"/>
    <s v="Luva Tipo"/>
    <s v="B"/>
    <s v="A K L"/>
    <s v="N"/>
  </r>
  <r>
    <s v="NACIONAL"/>
    <s v="IPT"/>
    <s v="JUNDTEX"/>
    <x v="110"/>
    <x v="49"/>
    <x v="1"/>
    <x v="0"/>
    <x v="4"/>
    <x v="0"/>
    <x v="15"/>
    <x v="6"/>
    <x v="0"/>
    <x v="0"/>
    <x v="0"/>
    <x v="0"/>
    <x v="0"/>
    <x v="0"/>
    <x v="0"/>
    <x v="0"/>
    <x v="1"/>
    <x v="0"/>
    <x v="3"/>
    <x v="0"/>
    <x v="0"/>
    <x v="0"/>
    <x v="0"/>
    <x v="0"/>
    <x v="0"/>
    <s v="Luva Tipo"/>
    <s v="B"/>
    <s v="A K L"/>
    <s v="N"/>
  </r>
  <r>
    <s v="NACIONAL"/>
    <s v="IPT"/>
    <s v="JUNDTEX"/>
    <x v="111"/>
    <x v="49"/>
    <x v="1"/>
    <x v="0"/>
    <x v="4"/>
    <x v="0"/>
    <x v="15"/>
    <x v="6"/>
    <x v="0"/>
    <x v="0"/>
    <x v="0"/>
    <x v="0"/>
    <x v="0"/>
    <x v="0"/>
    <x v="0"/>
    <x v="0"/>
    <x v="1"/>
    <x v="0"/>
    <x v="3"/>
    <x v="0"/>
    <x v="0"/>
    <x v="0"/>
    <x v="0"/>
    <x v="0"/>
    <x v="0"/>
    <s v="Luva Tipo"/>
    <s v="B"/>
    <s v="A K L"/>
    <s v="N"/>
  </r>
  <r>
    <s v="NACIONAL"/>
    <s v="IPT"/>
    <s v="JUNDTEX"/>
    <x v="112"/>
    <x v="49"/>
    <x v="1"/>
    <x v="0"/>
    <x v="4"/>
    <x v="0"/>
    <x v="15"/>
    <x v="6"/>
    <x v="0"/>
    <x v="0"/>
    <x v="0"/>
    <x v="0"/>
    <x v="0"/>
    <x v="0"/>
    <x v="0"/>
    <x v="0"/>
    <x v="1"/>
    <x v="0"/>
    <x v="3"/>
    <x v="0"/>
    <x v="0"/>
    <x v="0"/>
    <x v="0"/>
    <x v="0"/>
    <x v="0"/>
    <s v="Luva Tipo"/>
    <s v="B"/>
    <s v="A K L"/>
    <s v="N"/>
  </r>
  <r>
    <s v="NACIONAL"/>
    <s v="IPT"/>
    <s v="JUNDTEX"/>
    <x v="115"/>
    <x v="49"/>
    <x v="1"/>
    <x v="0"/>
    <x v="4"/>
    <x v="0"/>
    <x v="15"/>
    <x v="6"/>
    <x v="0"/>
    <x v="0"/>
    <x v="0"/>
    <x v="0"/>
    <x v="0"/>
    <x v="0"/>
    <x v="0"/>
    <x v="0"/>
    <x v="1"/>
    <x v="0"/>
    <x v="3"/>
    <x v="0"/>
    <x v="0"/>
    <x v="0"/>
    <x v="0"/>
    <x v="0"/>
    <x v="0"/>
    <s v="Luva Tipo"/>
    <s v="B"/>
    <s v="A K L"/>
    <s v="N"/>
  </r>
  <r>
    <s v="NACIONAL"/>
    <s v="IPT"/>
    <s v="JUNDTEX"/>
    <x v="116"/>
    <x v="49"/>
    <x v="1"/>
    <x v="0"/>
    <x v="4"/>
    <x v="0"/>
    <x v="15"/>
    <x v="6"/>
    <x v="0"/>
    <x v="0"/>
    <x v="0"/>
    <x v="0"/>
    <x v="0"/>
    <x v="0"/>
    <x v="0"/>
    <x v="0"/>
    <x v="1"/>
    <x v="0"/>
    <x v="3"/>
    <x v="0"/>
    <x v="0"/>
    <x v="0"/>
    <x v="0"/>
    <x v="0"/>
    <x v="0"/>
    <s v="Luva Tipo"/>
    <s v="B"/>
    <s v="A K L"/>
    <s v="N"/>
  </r>
  <r>
    <s v="IMPORTADA"/>
    <s v="IPT"/>
    <s v="Super Safety "/>
    <x v="117"/>
    <x v="50"/>
    <x v="1"/>
    <x v="1"/>
    <x v="4"/>
    <x v="0"/>
    <x v="5"/>
    <x v="6"/>
    <x v="0"/>
    <x v="0"/>
    <x v="0"/>
    <x v="0"/>
    <x v="0"/>
    <x v="0"/>
    <x v="0"/>
    <x v="0"/>
    <x v="1"/>
    <x v="0"/>
    <x v="0"/>
    <x v="0"/>
    <x v="2"/>
    <x v="5"/>
    <x v="1"/>
    <x v="0"/>
    <x v="1"/>
    <s v="Luva Tipo"/>
    <s v="A"/>
    <s v="A K L N P T"/>
    <s v="X1XXXX"/>
  </r>
  <r>
    <s v="IMPORTADA"/>
    <s v="IPT"/>
    <s v="Super Safety "/>
    <x v="118"/>
    <x v="50"/>
    <x v="1"/>
    <x v="1"/>
    <x v="4"/>
    <x v="0"/>
    <x v="5"/>
    <x v="6"/>
    <x v="0"/>
    <x v="0"/>
    <x v="0"/>
    <x v="0"/>
    <x v="0"/>
    <x v="0"/>
    <x v="0"/>
    <x v="0"/>
    <x v="1"/>
    <x v="0"/>
    <x v="0"/>
    <x v="0"/>
    <x v="2"/>
    <x v="5"/>
    <x v="1"/>
    <x v="0"/>
    <x v="1"/>
    <s v="Luva Tipo"/>
    <s v="A"/>
    <s v="A K L N P T"/>
    <s v="X1XXXX"/>
  </r>
  <r>
    <s v="IMPORTADA"/>
    <s v="IPT"/>
    <s v="Super Safety "/>
    <x v="119"/>
    <x v="50"/>
    <x v="1"/>
    <x v="1"/>
    <x v="4"/>
    <x v="0"/>
    <x v="5"/>
    <x v="6"/>
    <x v="0"/>
    <x v="0"/>
    <x v="0"/>
    <x v="0"/>
    <x v="0"/>
    <x v="0"/>
    <x v="0"/>
    <x v="0"/>
    <x v="1"/>
    <x v="0"/>
    <x v="0"/>
    <x v="0"/>
    <x v="2"/>
    <x v="5"/>
    <x v="1"/>
    <x v="0"/>
    <x v="1"/>
    <s v="Luva Tipo"/>
    <s v="A"/>
    <s v="A K L N P T"/>
    <s v="X1XXXX"/>
  </r>
  <r>
    <s v="IMPORTADA"/>
    <s v="IPT"/>
    <s v="Super Safety "/>
    <x v="120"/>
    <x v="50"/>
    <x v="1"/>
    <x v="1"/>
    <x v="4"/>
    <x v="0"/>
    <x v="5"/>
    <x v="6"/>
    <x v="0"/>
    <x v="0"/>
    <x v="0"/>
    <x v="0"/>
    <x v="0"/>
    <x v="0"/>
    <x v="0"/>
    <x v="0"/>
    <x v="1"/>
    <x v="0"/>
    <x v="0"/>
    <x v="0"/>
    <x v="2"/>
    <x v="5"/>
    <x v="1"/>
    <x v="0"/>
    <x v="1"/>
    <s v="Luva Tipo"/>
    <s v="A"/>
    <s v="A K L N P T"/>
    <s v="X1XXXX"/>
  </r>
  <r>
    <s v="IMPORTADA"/>
    <s v="FALCÃO BAUER"/>
    <s v="LDI Safety"/>
    <x v="121"/>
    <x v="51"/>
    <x v="2"/>
    <x v="0"/>
    <x v="2"/>
    <x v="0"/>
    <x v="16"/>
    <x v="0"/>
    <x v="0"/>
    <x v="0"/>
    <x v="0"/>
    <x v="0"/>
    <x v="0"/>
    <x v="0"/>
    <x v="0"/>
    <x v="0"/>
    <x v="3"/>
    <x v="0"/>
    <x v="2"/>
    <x v="0"/>
    <x v="0"/>
    <x v="0"/>
    <x v="0"/>
    <x v="0"/>
    <x v="0"/>
    <s v="Luva Tipo"/>
    <s v="B"/>
    <s v="J K L"/>
    <s v="N"/>
  </r>
  <r>
    <s v="IMPORTADA"/>
    <s v="IBTEC"/>
    <s v="MCR"/>
    <x v="122"/>
    <x v="52"/>
    <x v="0"/>
    <x v="0"/>
    <x v="1"/>
    <x v="0"/>
    <x v="23"/>
    <x v="0"/>
    <x v="0"/>
    <x v="0"/>
    <x v="0"/>
    <x v="0"/>
    <x v="0"/>
    <x v="0"/>
    <x v="0"/>
    <x v="0"/>
    <x v="1"/>
    <x v="1"/>
    <x v="4"/>
    <x v="0"/>
    <x v="0"/>
    <x v="0"/>
    <x v="0"/>
    <x v="0"/>
    <x v="0"/>
    <s v="Luva Tipo"/>
    <s v="N"/>
    <m/>
    <s v="N"/>
  </r>
  <r>
    <s v="IMPORTADA"/>
    <s v="IPT"/>
    <s v="BigCompra"/>
    <x v="123"/>
    <x v="53"/>
    <x v="1"/>
    <x v="0"/>
    <x v="4"/>
    <x v="0"/>
    <x v="15"/>
    <x v="3"/>
    <x v="0"/>
    <x v="0"/>
    <x v="0"/>
    <x v="0"/>
    <x v="0"/>
    <x v="0"/>
    <x v="0"/>
    <x v="0"/>
    <x v="6"/>
    <x v="0"/>
    <x v="0"/>
    <x v="0"/>
    <x v="0"/>
    <x v="0"/>
    <x v="0"/>
    <x v="0"/>
    <x v="0"/>
    <s v="Luva Tipo"/>
    <s v="B"/>
    <s v="A C J K L "/>
    <s v="N"/>
  </r>
  <r>
    <s v="IMPORTADA"/>
    <s v="IBTEC"/>
    <s v="HANDEX"/>
    <x v="110"/>
    <x v="54"/>
    <x v="0"/>
    <x v="0"/>
    <x v="4"/>
    <x v="0"/>
    <x v="4"/>
    <x v="1"/>
    <x v="0"/>
    <x v="0"/>
    <x v="0"/>
    <x v="0"/>
    <x v="0"/>
    <x v="0"/>
    <x v="0"/>
    <x v="0"/>
    <x v="4"/>
    <x v="0"/>
    <x v="0"/>
    <x v="0"/>
    <x v="2"/>
    <x v="1"/>
    <x v="1"/>
    <x v="0"/>
    <x v="1"/>
    <s v="Luva Tipo"/>
    <s v="A"/>
    <s v="K L N O P T"/>
    <s v="X2XXXX"/>
  </r>
  <r>
    <s v="IMPORTADA"/>
    <s v="IBTEC"/>
    <s v="HANDEX"/>
    <x v="111"/>
    <x v="54"/>
    <x v="0"/>
    <x v="0"/>
    <x v="4"/>
    <x v="0"/>
    <x v="4"/>
    <x v="1"/>
    <x v="0"/>
    <x v="0"/>
    <x v="0"/>
    <x v="0"/>
    <x v="0"/>
    <x v="0"/>
    <x v="0"/>
    <x v="0"/>
    <x v="4"/>
    <x v="0"/>
    <x v="0"/>
    <x v="0"/>
    <x v="2"/>
    <x v="1"/>
    <x v="1"/>
    <x v="0"/>
    <x v="1"/>
    <s v="Luva Tipo"/>
    <s v="A"/>
    <s v="K L N O P T"/>
    <s v="X2XXXX"/>
  </r>
  <r>
    <s v="IMPORTADA"/>
    <s v="IBTEC"/>
    <s v="HANDEX"/>
    <x v="112"/>
    <x v="54"/>
    <x v="0"/>
    <x v="0"/>
    <x v="4"/>
    <x v="0"/>
    <x v="4"/>
    <x v="1"/>
    <x v="0"/>
    <x v="0"/>
    <x v="0"/>
    <x v="0"/>
    <x v="0"/>
    <x v="0"/>
    <x v="0"/>
    <x v="0"/>
    <x v="4"/>
    <x v="0"/>
    <x v="0"/>
    <x v="0"/>
    <x v="2"/>
    <x v="1"/>
    <x v="1"/>
    <x v="0"/>
    <x v="1"/>
    <s v="Luva Tipo"/>
    <s v="A"/>
    <s v="K L N O P T"/>
    <s v="X2XXXX"/>
  </r>
  <r>
    <s v="IMPORTADA"/>
    <s v="IBTEC"/>
    <s v="HANDEX"/>
    <x v="115"/>
    <x v="54"/>
    <x v="0"/>
    <x v="0"/>
    <x v="4"/>
    <x v="0"/>
    <x v="4"/>
    <x v="1"/>
    <x v="0"/>
    <x v="0"/>
    <x v="0"/>
    <x v="0"/>
    <x v="0"/>
    <x v="0"/>
    <x v="0"/>
    <x v="0"/>
    <x v="4"/>
    <x v="0"/>
    <x v="0"/>
    <x v="0"/>
    <x v="2"/>
    <x v="1"/>
    <x v="1"/>
    <x v="0"/>
    <x v="1"/>
    <s v="Luva Tipo"/>
    <s v="A"/>
    <s v="K L N O P T"/>
    <s v="X2XXXX"/>
  </r>
  <r>
    <s v="IMPORTADA"/>
    <s v="IBTEC"/>
    <s v="HANDEX"/>
    <x v="116"/>
    <x v="54"/>
    <x v="0"/>
    <x v="0"/>
    <x v="4"/>
    <x v="0"/>
    <x v="4"/>
    <x v="1"/>
    <x v="0"/>
    <x v="0"/>
    <x v="0"/>
    <x v="0"/>
    <x v="0"/>
    <x v="0"/>
    <x v="0"/>
    <x v="0"/>
    <x v="4"/>
    <x v="0"/>
    <x v="0"/>
    <x v="0"/>
    <x v="2"/>
    <x v="1"/>
    <x v="1"/>
    <x v="0"/>
    <x v="1"/>
    <s v="Luva Tipo"/>
    <s v="A"/>
    <s v="K L N O P T"/>
    <s v="X2XXXX"/>
  </r>
  <r>
    <s v="IMPORTADA"/>
    <s v="IBTEC"/>
    <s v="HANDEX"/>
    <x v="124"/>
    <x v="55"/>
    <x v="0"/>
    <x v="0"/>
    <x v="2"/>
    <x v="0"/>
    <x v="28"/>
    <x v="2"/>
    <x v="0"/>
    <x v="0"/>
    <x v="0"/>
    <x v="0"/>
    <x v="1"/>
    <x v="0"/>
    <x v="0"/>
    <x v="0"/>
    <x v="3"/>
    <x v="0"/>
    <x v="3"/>
    <x v="0"/>
    <x v="2"/>
    <x v="2"/>
    <x v="1"/>
    <x v="0"/>
    <x v="1"/>
    <s v="Luva Tipo"/>
    <s v="A"/>
    <s v="A J K L N O P T"/>
    <s v="N"/>
  </r>
  <r>
    <s v="IMPORTADA"/>
    <s v="FALCÃO BAUER"/>
    <s v="Super Safety "/>
    <x v="125"/>
    <x v="56"/>
    <x v="2"/>
    <x v="3"/>
    <x v="2"/>
    <x v="1"/>
    <x v="29"/>
    <x v="3"/>
    <x v="0"/>
    <x v="0"/>
    <x v="0"/>
    <x v="0"/>
    <x v="0"/>
    <x v="0"/>
    <x v="0"/>
    <x v="0"/>
    <x v="1"/>
    <x v="0"/>
    <x v="2"/>
    <x v="0"/>
    <x v="0"/>
    <x v="0"/>
    <x v="1"/>
    <x v="0"/>
    <x v="3"/>
    <s v="Luva Tipo"/>
    <s v="B"/>
    <s v="A K L P"/>
    <s v="N"/>
  </r>
  <r>
    <s v="IMPORTADA"/>
    <s v="IBTEC"/>
    <s v="Danny"/>
    <x v="126"/>
    <x v="16"/>
    <x v="0"/>
    <x v="0"/>
    <x v="4"/>
    <x v="0"/>
    <x v="9"/>
    <x v="2"/>
    <x v="1"/>
    <x v="1"/>
    <x v="1"/>
    <x v="1"/>
    <x v="1"/>
    <x v="2"/>
    <x v="0"/>
    <x v="1"/>
    <x v="3"/>
    <x v="0"/>
    <x v="5"/>
    <x v="4"/>
    <x v="5"/>
    <x v="2"/>
    <x v="1"/>
    <x v="0"/>
    <x v="1"/>
    <s v="Luva Tipo"/>
    <s v="A"/>
    <s v="A E J K L M N O P T "/>
    <s v="X2XXXX"/>
  </r>
  <r>
    <s v="IMPORTADA"/>
    <s v="IBTEC"/>
    <s v="Danny"/>
    <x v="123"/>
    <x v="16"/>
    <x v="0"/>
    <x v="0"/>
    <x v="4"/>
    <x v="0"/>
    <x v="9"/>
    <x v="2"/>
    <x v="1"/>
    <x v="1"/>
    <x v="1"/>
    <x v="1"/>
    <x v="1"/>
    <x v="2"/>
    <x v="0"/>
    <x v="1"/>
    <x v="3"/>
    <x v="0"/>
    <x v="5"/>
    <x v="4"/>
    <x v="5"/>
    <x v="2"/>
    <x v="1"/>
    <x v="0"/>
    <x v="1"/>
    <s v="Luva Tipo"/>
    <s v="A"/>
    <s v="A E J K L M N O P T "/>
    <s v="X2XXXX"/>
  </r>
  <r>
    <s v="IMPORTADA"/>
    <s v="IPT"/>
    <s v="Danny"/>
    <x v="127"/>
    <x v="57"/>
    <x v="2"/>
    <x v="0"/>
    <x v="4"/>
    <x v="0"/>
    <x v="30"/>
    <x v="0"/>
    <x v="0"/>
    <x v="0"/>
    <x v="0"/>
    <x v="0"/>
    <x v="0"/>
    <x v="0"/>
    <x v="0"/>
    <x v="0"/>
    <x v="1"/>
    <x v="1"/>
    <x v="4"/>
    <x v="0"/>
    <x v="0"/>
    <x v="0"/>
    <x v="0"/>
    <x v="0"/>
    <x v="0"/>
    <s v="Luva Tipo"/>
    <s v="N"/>
    <m/>
    <s v="N"/>
  </r>
  <r>
    <s v="IMPORTADA"/>
    <s v="IPT"/>
    <s v="Danny"/>
    <x v="128"/>
    <x v="58"/>
    <x v="2"/>
    <x v="0"/>
    <x v="0"/>
    <x v="0"/>
    <x v="31"/>
    <x v="0"/>
    <x v="0"/>
    <x v="0"/>
    <x v="0"/>
    <x v="0"/>
    <x v="0"/>
    <x v="0"/>
    <x v="0"/>
    <x v="0"/>
    <x v="1"/>
    <x v="1"/>
    <x v="4"/>
    <x v="0"/>
    <x v="0"/>
    <x v="0"/>
    <x v="0"/>
    <x v="0"/>
    <x v="0"/>
    <s v="Luva Tipo"/>
    <s v="N"/>
    <m/>
    <s v="N"/>
  </r>
  <r>
    <s v="IMPORTADA"/>
    <s v="IPT"/>
    <s v="Danny"/>
    <x v="129"/>
    <x v="59"/>
    <x v="0"/>
    <x v="1"/>
    <x v="0"/>
    <x v="2"/>
    <x v="32"/>
    <x v="0"/>
    <x v="0"/>
    <x v="0"/>
    <x v="0"/>
    <x v="0"/>
    <x v="0"/>
    <x v="0"/>
    <x v="0"/>
    <x v="0"/>
    <x v="1"/>
    <x v="1"/>
    <x v="4"/>
    <x v="0"/>
    <x v="0"/>
    <x v="0"/>
    <x v="0"/>
    <x v="0"/>
    <x v="0"/>
    <s v="Luva Tipo"/>
    <s v="N"/>
    <m/>
    <s v="N"/>
  </r>
  <r>
    <s v="IMPORTADA"/>
    <s v="IBTEC"/>
    <s v="Sansafety"/>
    <x v="130"/>
    <x v="60"/>
    <x v="1"/>
    <x v="0"/>
    <x v="4"/>
    <x v="0"/>
    <x v="15"/>
    <x v="2"/>
    <x v="0"/>
    <x v="0"/>
    <x v="0"/>
    <x v="0"/>
    <x v="0"/>
    <x v="0"/>
    <x v="0"/>
    <x v="0"/>
    <x v="1"/>
    <x v="0"/>
    <x v="0"/>
    <x v="0"/>
    <x v="0"/>
    <x v="0"/>
    <x v="0"/>
    <x v="0"/>
    <x v="0"/>
    <s v="Luva Tipo"/>
    <s v="B"/>
    <s v="A K L"/>
    <s v="N"/>
  </r>
  <r>
    <s v="IMPORTADA"/>
    <s v="IBTEC"/>
    <s v="Sansafety"/>
    <x v="131"/>
    <x v="60"/>
    <x v="1"/>
    <x v="0"/>
    <x v="4"/>
    <x v="0"/>
    <x v="15"/>
    <x v="2"/>
    <x v="0"/>
    <x v="0"/>
    <x v="0"/>
    <x v="0"/>
    <x v="0"/>
    <x v="0"/>
    <x v="0"/>
    <x v="0"/>
    <x v="1"/>
    <x v="0"/>
    <x v="0"/>
    <x v="0"/>
    <x v="0"/>
    <x v="0"/>
    <x v="0"/>
    <x v="0"/>
    <x v="0"/>
    <s v="Luva Tipo"/>
    <s v="B"/>
    <s v="A K L"/>
    <s v="N"/>
  </r>
  <r>
    <s v="IMPORTADA"/>
    <s v="IBTEC"/>
    <s v="Sansafety"/>
    <x v="132"/>
    <x v="60"/>
    <x v="1"/>
    <x v="0"/>
    <x v="4"/>
    <x v="0"/>
    <x v="15"/>
    <x v="2"/>
    <x v="0"/>
    <x v="0"/>
    <x v="0"/>
    <x v="0"/>
    <x v="0"/>
    <x v="0"/>
    <x v="0"/>
    <x v="0"/>
    <x v="1"/>
    <x v="0"/>
    <x v="0"/>
    <x v="0"/>
    <x v="0"/>
    <x v="0"/>
    <x v="0"/>
    <x v="0"/>
    <x v="0"/>
    <s v="Luva Tipo"/>
    <s v="B"/>
    <s v="A K L"/>
    <s v="N"/>
  </r>
  <r>
    <s v="IMPORTADA"/>
    <s v="IBTEC"/>
    <s v="Sansafety"/>
    <x v="133"/>
    <x v="60"/>
    <x v="1"/>
    <x v="0"/>
    <x v="4"/>
    <x v="0"/>
    <x v="15"/>
    <x v="2"/>
    <x v="0"/>
    <x v="0"/>
    <x v="0"/>
    <x v="0"/>
    <x v="0"/>
    <x v="0"/>
    <x v="0"/>
    <x v="0"/>
    <x v="1"/>
    <x v="0"/>
    <x v="0"/>
    <x v="0"/>
    <x v="0"/>
    <x v="0"/>
    <x v="0"/>
    <x v="0"/>
    <x v="0"/>
    <s v="Luva Tipo"/>
    <s v="B"/>
    <s v="A K L"/>
    <s v="N"/>
  </r>
  <r>
    <s v="IMPORTADA"/>
    <s v="IBTEC"/>
    <s v="Proteplus"/>
    <x v="134"/>
    <x v="61"/>
    <x v="0"/>
    <x v="0"/>
    <x v="3"/>
    <x v="0"/>
    <x v="14"/>
    <x v="2"/>
    <x v="1"/>
    <x v="1"/>
    <x v="0"/>
    <x v="0"/>
    <x v="0"/>
    <x v="0"/>
    <x v="0"/>
    <x v="0"/>
    <x v="1"/>
    <x v="0"/>
    <x v="5"/>
    <x v="0"/>
    <x v="0"/>
    <x v="0"/>
    <x v="0"/>
    <x v="0"/>
    <x v="0"/>
    <s v="Luva Tipo"/>
    <s v="B"/>
    <s v="A K L"/>
    <s v="N"/>
  </r>
  <r>
    <s v="IMPORTADA"/>
    <s v="IBTEC"/>
    <s v="Proteplus"/>
    <x v="135"/>
    <x v="61"/>
    <x v="0"/>
    <x v="0"/>
    <x v="3"/>
    <x v="0"/>
    <x v="14"/>
    <x v="2"/>
    <x v="1"/>
    <x v="1"/>
    <x v="0"/>
    <x v="0"/>
    <x v="0"/>
    <x v="0"/>
    <x v="0"/>
    <x v="0"/>
    <x v="1"/>
    <x v="0"/>
    <x v="5"/>
    <x v="0"/>
    <x v="0"/>
    <x v="0"/>
    <x v="0"/>
    <x v="0"/>
    <x v="0"/>
    <s v="Luva Tipo"/>
    <s v="B"/>
    <s v="A K L"/>
    <s v="N"/>
  </r>
  <r>
    <s v="IMPORTADA"/>
    <s v="IPT"/>
    <s v="WURTH"/>
    <x v="136"/>
    <x v="62"/>
    <x v="0"/>
    <x v="0"/>
    <x v="1"/>
    <x v="0"/>
    <x v="23"/>
    <x v="0"/>
    <x v="0"/>
    <x v="0"/>
    <x v="0"/>
    <x v="0"/>
    <x v="0"/>
    <x v="0"/>
    <x v="0"/>
    <x v="0"/>
    <x v="1"/>
    <x v="1"/>
    <x v="4"/>
    <x v="0"/>
    <x v="0"/>
    <x v="0"/>
    <x v="0"/>
    <x v="0"/>
    <x v="0"/>
    <s v="Luva Tipo"/>
    <s v="N"/>
    <s v="N/C"/>
    <s v="N"/>
  </r>
  <r>
    <s v="IMPORTADA"/>
    <s v="IPT"/>
    <s v="WURTH"/>
    <x v="137"/>
    <x v="63"/>
    <x v="0"/>
    <x v="0"/>
    <x v="1"/>
    <x v="0"/>
    <x v="23"/>
    <x v="0"/>
    <x v="0"/>
    <x v="0"/>
    <x v="0"/>
    <x v="0"/>
    <x v="0"/>
    <x v="0"/>
    <x v="0"/>
    <x v="0"/>
    <x v="1"/>
    <x v="1"/>
    <x v="4"/>
    <x v="0"/>
    <x v="0"/>
    <x v="0"/>
    <x v="0"/>
    <x v="0"/>
    <x v="0"/>
    <s v="Luva Tipo"/>
    <s v="N"/>
    <s v="N/C"/>
    <s v="N"/>
  </r>
  <r>
    <s v="IMPORTADA"/>
    <s v="IPT"/>
    <s v="WURTH"/>
    <x v="138"/>
    <x v="64"/>
    <x v="0"/>
    <x v="0"/>
    <x v="1"/>
    <x v="0"/>
    <x v="23"/>
    <x v="0"/>
    <x v="0"/>
    <x v="0"/>
    <x v="0"/>
    <x v="0"/>
    <x v="0"/>
    <x v="0"/>
    <x v="0"/>
    <x v="0"/>
    <x v="1"/>
    <x v="1"/>
    <x v="4"/>
    <x v="0"/>
    <x v="0"/>
    <x v="0"/>
    <x v="0"/>
    <x v="0"/>
    <x v="0"/>
    <s v="Luva Tipo"/>
    <s v="N"/>
    <s v="N/C"/>
    <s v="N"/>
  </r>
  <r>
    <s v="IMPORTADA"/>
    <s v="IPT"/>
    <s v="WURTH"/>
    <x v="139"/>
    <x v="65"/>
    <x v="1"/>
    <x v="0"/>
    <x v="4"/>
    <x v="0"/>
    <x v="15"/>
    <x v="0"/>
    <x v="0"/>
    <x v="0"/>
    <x v="0"/>
    <x v="0"/>
    <x v="0"/>
    <x v="0"/>
    <x v="0"/>
    <x v="0"/>
    <x v="1"/>
    <x v="1"/>
    <x v="4"/>
    <x v="0"/>
    <x v="0"/>
    <x v="0"/>
    <x v="0"/>
    <x v="0"/>
    <x v="0"/>
    <s v="Luva Tipo"/>
    <s v="N"/>
    <s v="N/C"/>
    <s v="N"/>
  </r>
  <r>
    <s v="IMPORTADA"/>
    <s v="IPT"/>
    <s v="WURTH"/>
    <x v="140"/>
    <x v="66"/>
    <x v="1"/>
    <x v="0"/>
    <x v="4"/>
    <x v="0"/>
    <x v="15"/>
    <x v="0"/>
    <x v="0"/>
    <x v="0"/>
    <x v="0"/>
    <x v="0"/>
    <x v="0"/>
    <x v="0"/>
    <x v="0"/>
    <x v="0"/>
    <x v="1"/>
    <x v="1"/>
    <x v="4"/>
    <x v="0"/>
    <x v="0"/>
    <x v="0"/>
    <x v="0"/>
    <x v="0"/>
    <x v="0"/>
    <s v="Luva Tipo"/>
    <s v="N"/>
    <s v="N/C"/>
    <s v="N"/>
  </r>
  <r>
    <s v="IMPORTADA"/>
    <s v="IPT"/>
    <s v="WURTH"/>
    <x v="141"/>
    <x v="14"/>
    <x v="0"/>
    <x v="0"/>
    <x v="4"/>
    <x v="0"/>
    <x v="9"/>
    <x v="0"/>
    <x v="0"/>
    <x v="0"/>
    <x v="0"/>
    <x v="0"/>
    <x v="1"/>
    <x v="0"/>
    <x v="0"/>
    <x v="0"/>
    <x v="4"/>
    <x v="1"/>
    <x v="4"/>
    <x v="0"/>
    <x v="3"/>
    <x v="0"/>
    <x v="0"/>
    <x v="0"/>
    <x v="0"/>
    <s v="Luva Tipo"/>
    <s v="C"/>
    <s v="N"/>
    <s v="X1XXXX"/>
  </r>
  <r>
    <s v="IMPORTADA"/>
    <s v="IPT"/>
    <s v="WURTH"/>
    <x v="142"/>
    <x v="14"/>
    <x v="0"/>
    <x v="0"/>
    <x v="4"/>
    <x v="0"/>
    <x v="9"/>
    <x v="0"/>
    <x v="0"/>
    <x v="0"/>
    <x v="0"/>
    <x v="0"/>
    <x v="1"/>
    <x v="0"/>
    <x v="0"/>
    <x v="0"/>
    <x v="4"/>
    <x v="1"/>
    <x v="4"/>
    <x v="0"/>
    <x v="3"/>
    <x v="0"/>
    <x v="0"/>
    <x v="0"/>
    <x v="0"/>
    <s v="Luva Tipo"/>
    <s v="C"/>
    <s v="N"/>
    <s v="X1XXXX"/>
  </r>
  <r>
    <s v="IMPORTADA"/>
    <s v="IBTEC"/>
    <s v="INBAT"/>
    <x v="143"/>
    <x v="67"/>
    <x v="2"/>
    <x v="0"/>
    <x v="3"/>
    <x v="0"/>
    <x v="33"/>
    <x v="0"/>
    <x v="0"/>
    <x v="0"/>
    <x v="0"/>
    <x v="0"/>
    <x v="0"/>
    <x v="0"/>
    <x v="0"/>
    <x v="0"/>
    <x v="1"/>
    <x v="0"/>
    <x v="0"/>
    <x v="0"/>
    <x v="0"/>
    <x v="0"/>
    <x v="1"/>
    <x v="0"/>
    <x v="0"/>
    <s v="Luva Tipo"/>
    <s v="B"/>
    <s v="K L P"/>
    <s v="N"/>
  </r>
  <r>
    <s v="IMPORTADA"/>
    <s v="IBTEC"/>
    <s v="INBAT"/>
    <x v="144"/>
    <x v="67"/>
    <x v="2"/>
    <x v="0"/>
    <x v="3"/>
    <x v="0"/>
    <x v="33"/>
    <x v="0"/>
    <x v="0"/>
    <x v="0"/>
    <x v="0"/>
    <x v="0"/>
    <x v="0"/>
    <x v="0"/>
    <x v="0"/>
    <x v="0"/>
    <x v="1"/>
    <x v="0"/>
    <x v="0"/>
    <x v="0"/>
    <x v="0"/>
    <x v="0"/>
    <x v="1"/>
    <x v="0"/>
    <x v="0"/>
    <s v="Luva Tipo"/>
    <s v="B"/>
    <s v="K L P"/>
    <s v="N"/>
  </r>
  <r>
    <s v="IMPORTADA"/>
    <s v="IBTEC"/>
    <s v="INBAT"/>
    <x v="145"/>
    <x v="67"/>
    <x v="2"/>
    <x v="0"/>
    <x v="3"/>
    <x v="0"/>
    <x v="33"/>
    <x v="0"/>
    <x v="0"/>
    <x v="0"/>
    <x v="0"/>
    <x v="0"/>
    <x v="0"/>
    <x v="0"/>
    <x v="0"/>
    <x v="0"/>
    <x v="1"/>
    <x v="0"/>
    <x v="0"/>
    <x v="0"/>
    <x v="0"/>
    <x v="0"/>
    <x v="1"/>
    <x v="0"/>
    <x v="0"/>
    <s v="Luva Tipo"/>
    <s v="B"/>
    <s v="K L P"/>
    <s v="N"/>
  </r>
  <r>
    <s v="IMPORTADA"/>
    <s v="IBTEC"/>
    <s v="INBAT"/>
    <x v="146"/>
    <x v="68"/>
    <x v="4"/>
    <x v="2"/>
    <x v="5"/>
    <x v="4"/>
    <x v="26"/>
    <x v="0"/>
    <x v="0"/>
    <x v="0"/>
    <x v="0"/>
    <x v="0"/>
    <x v="0"/>
    <x v="0"/>
    <x v="0"/>
    <x v="0"/>
    <x v="6"/>
    <x v="0"/>
    <x v="2"/>
    <x v="6"/>
    <x v="0"/>
    <x v="2"/>
    <x v="1"/>
    <x v="0"/>
    <x v="0"/>
    <s v="Luva Tipo"/>
    <s v="B"/>
    <s v="J K L O P"/>
    <s v="N"/>
  </r>
  <r>
    <s v="IMPORTADA"/>
    <s v="IBTEC"/>
    <s v="INBAT"/>
    <x v="147"/>
    <x v="69"/>
    <x v="4"/>
    <x v="2"/>
    <x v="5"/>
    <x v="4"/>
    <x v="26"/>
    <x v="0"/>
    <x v="0"/>
    <x v="0"/>
    <x v="0"/>
    <x v="0"/>
    <x v="0"/>
    <x v="0"/>
    <x v="0"/>
    <x v="0"/>
    <x v="2"/>
    <x v="0"/>
    <x v="4"/>
    <x v="0"/>
    <x v="0"/>
    <x v="0"/>
    <x v="0"/>
    <x v="0"/>
    <x v="0"/>
    <s v="Luva Tipo"/>
    <s v="C"/>
    <s v="J K"/>
    <s v="N"/>
  </r>
  <r>
    <s v="IMPORTADA"/>
    <s v="IBTEC"/>
    <s v="INBAT"/>
    <x v="148"/>
    <x v="70"/>
    <x v="4"/>
    <x v="2"/>
    <x v="5"/>
    <x v="4"/>
    <x v="26"/>
    <x v="6"/>
    <x v="0"/>
    <x v="0"/>
    <x v="0"/>
    <x v="0"/>
    <x v="0"/>
    <x v="0"/>
    <x v="0"/>
    <x v="0"/>
    <x v="1"/>
    <x v="1"/>
    <x v="4"/>
    <x v="0"/>
    <x v="4"/>
    <x v="0"/>
    <x v="1"/>
    <x v="0"/>
    <x v="0"/>
    <s v="Luva Tipo"/>
    <s v="C"/>
    <s v="A O"/>
    <s v="N"/>
  </r>
  <r>
    <s v="IMPORTADA"/>
    <s v="IBTEC"/>
    <s v="INBAT"/>
    <x v="149"/>
    <x v="71"/>
    <x v="3"/>
    <x v="0"/>
    <x v="1"/>
    <x v="1"/>
    <x v="34"/>
    <x v="1"/>
    <x v="0"/>
    <x v="0"/>
    <x v="0"/>
    <x v="0"/>
    <x v="0"/>
    <x v="0"/>
    <x v="0"/>
    <x v="0"/>
    <x v="1"/>
    <x v="0"/>
    <x v="0"/>
    <x v="1"/>
    <x v="2"/>
    <x v="2"/>
    <x v="1"/>
    <x v="0"/>
    <x v="1"/>
    <s v="Luva Tipo"/>
    <s v="A"/>
    <s v=" K L M N O P T"/>
    <s v="N"/>
  </r>
  <r>
    <s v="IMPORTADA"/>
    <s v="IBTEC"/>
    <s v="INBAT"/>
    <x v="150"/>
    <x v="72"/>
    <x v="3"/>
    <x v="0"/>
    <x v="2"/>
    <x v="1"/>
    <x v="10"/>
    <x v="7"/>
    <x v="0"/>
    <x v="0"/>
    <x v="0"/>
    <x v="0"/>
    <x v="0"/>
    <x v="0"/>
    <x v="0"/>
    <x v="0"/>
    <x v="1"/>
    <x v="3"/>
    <x v="6"/>
    <x v="6"/>
    <x v="0"/>
    <x v="6"/>
    <x v="1"/>
    <x v="0"/>
    <x v="1"/>
    <s v="Luva Tipo"/>
    <s v="B"/>
    <s v="K O P T "/>
    <s v="N"/>
  </r>
  <r>
    <s v="NACIONAL"/>
    <s v="IBTEC"/>
    <s v="HANDSCHUHE"/>
    <x v="151"/>
    <x v="40"/>
    <x v="1"/>
    <x v="0"/>
    <x v="4"/>
    <x v="0"/>
    <x v="24"/>
    <x v="7"/>
    <x v="0"/>
    <x v="0"/>
    <x v="0"/>
    <x v="0"/>
    <x v="0"/>
    <x v="0"/>
    <x v="0"/>
    <x v="0"/>
    <x v="1"/>
    <x v="1"/>
    <x v="4"/>
    <x v="0"/>
    <x v="0"/>
    <x v="0"/>
    <x v="0"/>
    <x v="0"/>
    <x v="0"/>
    <s v="Luva Tipo"/>
    <s v="N"/>
    <m/>
    <s v="N"/>
  </r>
  <r>
    <s v="NACIONAL"/>
    <s v="IBTEC"/>
    <s v="HANDSCHUHE"/>
    <x v="152"/>
    <x v="40"/>
    <x v="1"/>
    <x v="0"/>
    <x v="4"/>
    <x v="0"/>
    <x v="24"/>
    <x v="7"/>
    <x v="0"/>
    <x v="0"/>
    <x v="0"/>
    <x v="0"/>
    <x v="0"/>
    <x v="0"/>
    <x v="0"/>
    <x v="0"/>
    <x v="1"/>
    <x v="1"/>
    <x v="4"/>
    <x v="0"/>
    <x v="0"/>
    <x v="0"/>
    <x v="0"/>
    <x v="0"/>
    <x v="0"/>
    <s v="Luva Tipo"/>
    <s v="N"/>
    <m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7E6D6A-96D2-46DE-8FA8-EAEFEA8C122C}" name="Tabela dinâ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X26" firstHeaderRow="1" firstDataRow="1" firstDataCol="24" rowPageCount="1" colPageCount="1"/>
  <pivotFields count="32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153">
        <item x="78"/>
        <item x="57"/>
        <item x="26"/>
        <item x="24"/>
        <item x="124"/>
        <item x="59"/>
        <item x="43"/>
        <item x="79"/>
        <item x="27"/>
        <item x="55"/>
        <item x="13"/>
        <item x="80"/>
        <item x="29"/>
        <item x="121"/>
        <item x="34"/>
        <item x="58"/>
        <item x="108"/>
        <item x="42"/>
        <item x="54"/>
        <item x="28"/>
        <item x="150"/>
        <item x="60"/>
        <item x="136"/>
        <item x="139"/>
        <item h="1" x="149"/>
        <item h="1" x="25"/>
        <item h="1" x="147"/>
        <item h="1" x="146"/>
        <item h="1" x="71"/>
        <item h="1" x="72"/>
        <item x="138"/>
        <item x="140"/>
        <item x="137"/>
        <item x="109"/>
        <item x="122"/>
        <item h="1" x="70"/>
        <item x="97"/>
        <item h="1" x="56"/>
        <item h="1" x="51"/>
        <item h="1" x="52"/>
        <item h="1" x="53"/>
        <item h="1" x="151"/>
        <item h="1" x="152"/>
        <item h="1" x="41"/>
        <item h="1" x="143"/>
        <item h="1" x="144"/>
        <item h="1" x="145"/>
        <item h="1" x="91"/>
        <item h="1" x="92"/>
        <item h="1" x="93"/>
        <item h="1" x="94"/>
        <item h="1" x="95"/>
        <item h="1" x="96"/>
        <item h="1" x="113"/>
        <item h="1" x="35"/>
        <item h="1" x="36"/>
        <item h="1" x="69"/>
        <item h="1" x="0"/>
        <item h="1" x="40"/>
        <item h="1" x="1"/>
        <item h="1" x="20"/>
        <item h="1" x="2"/>
        <item h="1" x="21"/>
        <item h="1" x="22"/>
        <item h="1" x="3"/>
        <item h="1" x="23"/>
        <item h="1" x="4"/>
        <item h="1" x="129"/>
        <item h="1" x="126"/>
        <item h="1" x="123"/>
        <item h="1" x="14"/>
        <item h="1" x="15"/>
        <item h="1" x="16"/>
        <item h="1" x="110"/>
        <item h="1" x="134"/>
        <item h="1" x="111"/>
        <item h="1" x="135"/>
        <item h="1" x="112"/>
        <item h="1" x="115"/>
        <item h="1" x="114"/>
        <item h="1" x="116"/>
        <item h="1" x="17"/>
        <item h="1" x="18"/>
        <item h="1" x="19"/>
        <item h="1" x="9"/>
        <item h="1" x="10"/>
        <item h="1" x="11"/>
        <item h="1" x="12"/>
        <item h="1" x="130"/>
        <item h="1" x="131"/>
        <item h="1" x="132"/>
        <item h="1" x="133"/>
        <item h="1" x="128"/>
        <item h="1" x="48"/>
        <item h="1" x="49"/>
        <item h="1" x="50"/>
        <item h="1" x="103"/>
        <item h="1" x="104"/>
        <item h="1" x="105"/>
        <item h="1" x="106"/>
        <item h="1" x="107"/>
        <item h="1" x="125"/>
        <item h="1" x="127"/>
        <item h="1" x="81"/>
        <item h="1" x="82"/>
        <item h="1" x="83"/>
        <item h="1" x="84"/>
        <item h="1" x="64"/>
        <item h="1" x="65"/>
        <item h="1" x="66"/>
        <item h="1" x="67"/>
        <item h="1" x="68"/>
        <item h="1" x="85"/>
        <item h="1" x="86"/>
        <item h="1" x="87"/>
        <item h="1" x="88"/>
        <item h="1" x="89"/>
        <item h="1" x="90"/>
        <item h="1" x="30"/>
        <item h="1" x="31"/>
        <item h="1" x="44"/>
        <item h="1" x="45"/>
        <item h="1" x="46"/>
        <item h="1" x="47"/>
        <item h="1" x="73"/>
        <item h="1" x="74"/>
        <item h="1" x="75"/>
        <item h="1" x="76"/>
        <item h="1" x="77"/>
        <item h="1" x="98"/>
        <item h="1" x="99"/>
        <item h="1" x="100"/>
        <item h="1" x="101"/>
        <item h="1" x="102"/>
        <item h="1" x="148"/>
        <item h="1" x="5"/>
        <item h="1" x="6"/>
        <item h="1" x="7"/>
        <item h="1" x="8"/>
        <item h="1" x="37"/>
        <item h="1" x="38"/>
        <item h="1" x="39"/>
        <item h="1" x="61"/>
        <item h="1" x="62"/>
        <item h="1" x="63"/>
        <item h="1" x="117"/>
        <item h="1" x="120"/>
        <item h="1" x="118"/>
        <item h="1" x="119"/>
        <item h="1" x="32"/>
        <item h="1" x="33"/>
        <item h="1" x="141"/>
        <item h="1"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3">
        <item x="1"/>
        <item x="42"/>
        <item x="41"/>
        <item x="40"/>
        <item x="57"/>
        <item h="1" x="38"/>
        <item x="59"/>
        <item x="35"/>
        <item x="30"/>
        <item x="8"/>
        <item x="4"/>
        <item x="18"/>
        <item x="43"/>
        <item x="46"/>
        <item x="47"/>
        <item x="14"/>
        <item x="49"/>
        <item x="64"/>
        <item x="53"/>
        <item x="9"/>
        <item h="1" x="3"/>
        <item h="1" x="25"/>
        <item x="36"/>
        <item x="32"/>
        <item x="0"/>
        <item x="45"/>
        <item x="44"/>
        <item x="39"/>
        <item x="50"/>
        <item x="23"/>
        <item x="13"/>
        <item x="5"/>
        <item x="65"/>
        <item h="1" x="15"/>
        <item x="16"/>
        <item x="52"/>
        <item h="1" x="10"/>
        <item x="37"/>
        <item x="61"/>
        <item x="17"/>
        <item x="34"/>
        <item x="19"/>
        <item x="48"/>
        <item x="33"/>
        <item x="27"/>
        <item x="62"/>
        <item x="66"/>
        <item x="63"/>
        <item h="1" x="20"/>
        <item x="67"/>
        <item h="1" x="24"/>
        <item x="51"/>
        <item x="55"/>
        <item x="11"/>
        <item x="6"/>
        <item x="12"/>
        <item x="60"/>
        <item h="1" x="7"/>
        <item x="72"/>
        <item x="22"/>
        <item x="56"/>
        <item x="21"/>
        <item x="2"/>
        <item x="31"/>
        <item x="28"/>
        <item x="70"/>
        <item x="58"/>
        <item x="69"/>
        <item x="68"/>
        <item x="71"/>
        <item x="54"/>
        <item x="26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3"/>
        <item x="2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6">
        <item x="2"/>
        <item x="1"/>
        <item x="4"/>
        <item x="3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1"/>
        <item x="0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5">
        <item x="10"/>
        <item x="34"/>
        <item x="29"/>
        <item x="16"/>
        <item x="30"/>
        <item x="8"/>
        <item x="33"/>
        <item x="31"/>
        <item x="28"/>
        <item x="6"/>
        <item x="23"/>
        <item x="9"/>
        <item x="4"/>
        <item x="3"/>
        <item x="14"/>
        <item x="0"/>
        <item x="32"/>
        <item x="2"/>
        <item x="21"/>
        <item x="13"/>
        <item x="22"/>
        <item x="7"/>
        <item x="11"/>
        <item x="1"/>
        <item x="12"/>
        <item x="18"/>
        <item x="15"/>
        <item x="24"/>
        <item x="25"/>
        <item x="27"/>
        <item x="19"/>
        <item x="17"/>
        <item x="20"/>
        <item x="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8">
        <item x="1"/>
        <item x="2"/>
        <item x="3"/>
        <item x="4"/>
        <item x="5"/>
        <item x="6"/>
        <item x="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2"/>
        <item x="4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4"/>
        <item x="2"/>
        <item x="5"/>
        <item x="0"/>
        <item x="6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6"/>
        <item x="2"/>
        <item x="3"/>
        <item x="0"/>
        <item x="5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6"/>
        <item x="3"/>
        <item x="2"/>
        <item x="4"/>
        <item x="5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4"/>
        <item x="2"/>
        <item x="1"/>
        <item x="5"/>
        <item x="6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5"/>
        <item x="3"/>
        <item x="6"/>
        <item x="4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4"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</rowFields>
  <rowItems count="23">
    <i>
      <x v="8"/>
      <x v="2"/>
      <x v="1"/>
      <x/>
      <x v="1"/>
      <x v="9"/>
      <x v="2"/>
      <x v="2"/>
      <x/>
      <x v="1"/>
      <x v="4"/>
      <x/>
      <x v="3"/>
      <x v="2"/>
      <x v="3"/>
      <x v="5"/>
      <x v="2"/>
      <x v="6"/>
      <x v="6"/>
      <x v="3"/>
      <x v="5"/>
      <x v="1"/>
      <x v="2"/>
      <x v="1"/>
    </i>
    <i>
      <x v="12"/>
      <x v="3"/>
      <x v="1"/>
      <x v="1"/>
      <x v="1"/>
      <x v="21"/>
      <x v="5"/>
      <x v="2"/>
      <x v="2"/>
      <x v="1"/>
      <x v="4"/>
      <x/>
      <x v="3"/>
      <x v="2"/>
      <x v="3"/>
      <x v="5"/>
      <x v="2"/>
      <x v="3"/>
      <x v="6"/>
      <x v="6"/>
      <x v="3"/>
      <x v="2"/>
      <x v="2"/>
      <x v="2"/>
    </i>
    <i>
      <x v="13"/>
      <x v="3"/>
      <x v="1"/>
      <x v="1"/>
      <x v="1"/>
      <x v="21"/>
      <x v="5"/>
      <x v="2"/>
      <x v="2"/>
      <x v="1"/>
      <x v="4"/>
      <x v="1"/>
      <x v="3"/>
      <x v="2"/>
      <x v="3"/>
      <x v="5"/>
      <x v="2"/>
      <x v="3"/>
      <x v="6"/>
      <x v="3"/>
      <x v="6"/>
      <x v="2"/>
      <x v="2"/>
      <x v="2"/>
    </i>
    <i>
      <x v="14"/>
      <x v="3"/>
      <x v="1"/>
      <x v="3"/>
      <x v="1"/>
      <x v="29"/>
      <x v="5"/>
      <x v="2"/>
      <x v="2"/>
      <x v="1"/>
      <x v="4"/>
      <x v="2"/>
      <x v="3"/>
      <x v="2"/>
      <x v="3"/>
      <x v="5"/>
      <x v="2"/>
      <x v="6"/>
      <x v="6"/>
      <x v="6"/>
      <x v="1"/>
      <x v="2"/>
      <x v="2"/>
      <x v="2"/>
    </i>
    <i>
      <x v="17"/>
      <x v="2"/>
      <x v="1"/>
      <x v="1"/>
      <x v="1"/>
      <x v="10"/>
      <x v="6"/>
      <x v="2"/>
      <x v="2"/>
      <x v="1"/>
      <x v="4"/>
      <x v="3"/>
      <x v="3"/>
      <x v="2"/>
      <x v="3"/>
      <x v="6"/>
      <x v="3"/>
      <x v="6"/>
      <x v="6"/>
      <x v="6"/>
      <x v="6"/>
      <x v="2"/>
      <x v="2"/>
      <x v="2"/>
    </i>
    <i>
      <x v="19"/>
      <x v="3"/>
      <x v="1"/>
      <x v="1"/>
      <x v="1"/>
      <x v="21"/>
      <x/>
      <x v="2"/>
      <x v="2"/>
      <x v="1"/>
      <x v="2"/>
      <x/>
      <x/>
      <x/>
      <x/>
      <x v="5"/>
      <x v="2"/>
      <x v="2"/>
      <x v="2"/>
      <x v="2"/>
      <x v="4"/>
      <x/>
      <x v="1"/>
      <x/>
    </i>
    <i>
      <x v="27"/>
      <x v="2"/>
      <x v="1"/>
      <x v="1"/>
      <x v="1"/>
      <x v="10"/>
      <x v="6"/>
      <x v="2"/>
      <x v="2"/>
      <x v="1"/>
      <x v="4"/>
      <x v="3"/>
      <x v="3"/>
      <x v="2"/>
      <x v="3"/>
      <x v="6"/>
      <x v="3"/>
      <x v="6"/>
      <x v="6"/>
      <x v="6"/>
      <x v="5"/>
      <x v="2"/>
      <x v="2"/>
      <x v="2"/>
    </i>
    <i>
      <x v="32"/>
      <x v="3"/>
      <x v="1"/>
      <x v="2"/>
      <x v="1"/>
      <x v="26"/>
      <x v="6"/>
      <x v="2"/>
      <x v="2"/>
      <x v="1"/>
      <x v="4"/>
      <x v="3"/>
      <x v="3"/>
      <x v="2"/>
      <x v="3"/>
      <x v="6"/>
      <x v="3"/>
      <x v="6"/>
      <x v="6"/>
      <x v="6"/>
      <x v="6"/>
      <x v="2"/>
      <x v="2"/>
      <x v="2"/>
    </i>
    <i>
      <x v="35"/>
      <x v="2"/>
      <x v="1"/>
      <x v="1"/>
      <x v="1"/>
      <x v="10"/>
      <x v="6"/>
      <x v="2"/>
      <x v="2"/>
      <x v="1"/>
      <x v="4"/>
      <x v="3"/>
      <x v="3"/>
      <x v="2"/>
      <x v="3"/>
      <x v="6"/>
      <x v="3"/>
      <x v="6"/>
      <x v="6"/>
      <x v="6"/>
      <x v="6"/>
      <x v="2"/>
      <x v="2"/>
      <x v="2"/>
    </i>
    <i>
      <x v="37"/>
      <x v="3"/>
      <x v="1"/>
      <x v="1"/>
      <x v="1"/>
      <x v="22"/>
      <x v="3"/>
      <x v="2"/>
      <x v="2"/>
      <x v="1"/>
      <x v="4"/>
      <x v="3"/>
      <x v="3"/>
      <x v="2"/>
      <x v="3"/>
      <x v="5"/>
      <x v="2"/>
      <x v="2"/>
      <x v="6"/>
      <x v="6"/>
      <x v="6"/>
      <x v="2"/>
      <x v="2"/>
      <x v="2"/>
    </i>
    <i>
      <x v="41"/>
      <x v="3"/>
      <x v="1"/>
      <x/>
      <x v="1"/>
      <x v="19"/>
      <x v="1"/>
      <x v="2"/>
      <x/>
      <x v="1"/>
      <x v="4"/>
      <x/>
      <x v="3"/>
      <x v="2"/>
      <x v="3"/>
      <x v="5"/>
      <x v="2"/>
      <x v="1"/>
      <x v="2"/>
      <x v="1"/>
      <x v="5"/>
      <x v="1"/>
      <x v="2"/>
      <x v="1"/>
    </i>
    <i>
      <x v="44"/>
      <x v="3"/>
      <x v="1"/>
      <x v="1"/>
      <x v="1"/>
      <x v="21"/>
      <x v="6"/>
      <x v="2"/>
      <x v="2"/>
      <x v="1"/>
      <x v="2"/>
      <x/>
      <x/>
      <x v="2"/>
      <x v="3"/>
      <x v="3"/>
      <x v="2"/>
      <x v="1"/>
      <x v="1"/>
      <x/>
      <x v="5"/>
      <x v="1"/>
      <x v="2"/>
      <x v="1"/>
    </i>
    <i>
      <x v="45"/>
      <x v="2"/>
      <x v="1"/>
      <x v="1"/>
      <x v="1"/>
      <x v="10"/>
      <x v="6"/>
      <x v="2"/>
      <x v="2"/>
      <x v="1"/>
      <x v="4"/>
      <x v="3"/>
      <x v="3"/>
      <x v="2"/>
      <x v="3"/>
      <x v="6"/>
      <x v="3"/>
      <x v="6"/>
      <x v="6"/>
      <x v="6"/>
      <x v="6"/>
      <x v="2"/>
      <x v="2"/>
      <x v="2"/>
    </i>
    <i>
      <x v="46"/>
      <x v="3"/>
      <x v="1"/>
      <x v="2"/>
      <x v="1"/>
      <x v="26"/>
      <x v="6"/>
      <x v="2"/>
      <x v="2"/>
      <x v="1"/>
      <x v="4"/>
      <x v="3"/>
      <x v="3"/>
      <x v="2"/>
      <x v="3"/>
      <x v="6"/>
      <x v="3"/>
      <x v="6"/>
      <x v="6"/>
      <x v="6"/>
      <x v="6"/>
      <x v="2"/>
      <x v="2"/>
      <x v="2"/>
    </i>
    <i>
      <x v="47"/>
      <x v="2"/>
      <x v="1"/>
      <x v="1"/>
      <x v="1"/>
      <x v="10"/>
      <x v="6"/>
      <x v="2"/>
      <x v="2"/>
      <x v="1"/>
      <x v="4"/>
      <x v="3"/>
      <x v="3"/>
      <x v="2"/>
      <x v="3"/>
      <x v="6"/>
      <x v="3"/>
      <x v="6"/>
      <x v="6"/>
      <x v="6"/>
      <x v="6"/>
      <x v="2"/>
      <x v="2"/>
      <x v="2"/>
    </i>
    <i>
      <x v="51"/>
      <x v="1"/>
      <x v="1"/>
      <x/>
      <x v="1"/>
      <x v="3"/>
      <x v="6"/>
      <x v="2"/>
      <x v="2"/>
      <x v="1"/>
      <x v="4"/>
      <x v="3"/>
      <x v="3"/>
      <x v="2"/>
      <x v="3"/>
      <x v="5"/>
      <x v="2"/>
      <x v="1"/>
      <x v="6"/>
      <x v="6"/>
      <x v="6"/>
      <x v="2"/>
      <x v="2"/>
      <x v="2"/>
    </i>
    <i>
      <x v="52"/>
      <x v="2"/>
      <x v="1"/>
      <x/>
      <x v="1"/>
      <x v="8"/>
      <x v="1"/>
      <x v="2"/>
      <x v="2"/>
      <x v="1"/>
      <x v="4"/>
      <x/>
      <x v="3"/>
      <x v="2"/>
      <x v="3"/>
      <x v="5"/>
      <x v="2"/>
      <x v="2"/>
      <x v="6"/>
      <x v="1"/>
      <x v="4"/>
      <x v="1"/>
      <x v="2"/>
      <x v="1"/>
    </i>
    <i>
      <x v="53"/>
      <x v="2"/>
      <x v="1"/>
      <x v="2"/>
      <x v="1"/>
      <x v="12"/>
      <x/>
      <x v="2"/>
      <x v="2"/>
      <x v="1"/>
      <x v="4"/>
      <x v="2"/>
      <x v="3"/>
      <x v="2"/>
      <x v="3"/>
      <x v="6"/>
      <x v="2"/>
      <x v="2"/>
      <x v="6"/>
      <x v="6"/>
      <x v="6"/>
      <x v="2"/>
      <x v="2"/>
      <x v="2"/>
    </i>
    <i>
      <x v="55"/>
      <x v="2"/>
      <x v="1"/>
      <x/>
      <x v="1"/>
      <x v="9"/>
      <x/>
      <x v="2"/>
      <x v="2"/>
      <x v="1"/>
      <x v="3"/>
      <x v="3"/>
      <x v="3"/>
      <x v="2"/>
      <x v="3"/>
      <x v="5"/>
      <x v="2"/>
      <x v="2"/>
      <x v="6"/>
      <x v="6"/>
      <x v="6"/>
      <x v="2"/>
      <x v="2"/>
      <x v="2"/>
    </i>
    <i>
      <x v="58"/>
      <x/>
      <x v="1"/>
      <x/>
      <x/>
      <x/>
      <x v="7"/>
      <x v="2"/>
      <x v="2"/>
      <x v="1"/>
      <x v="4"/>
      <x v="3"/>
      <x v="3"/>
      <x v="2"/>
      <x v="3"/>
      <x v="6"/>
      <x/>
      <x/>
      <x/>
      <x v="6"/>
      <x v="2"/>
      <x v="1"/>
      <x v="2"/>
      <x v="1"/>
    </i>
    <i>
      <x v="64"/>
      <x v="3"/>
      <x v="1"/>
      <x v="2"/>
      <x v="1"/>
      <x v="24"/>
      <x v="2"/>
      <x/>
      <x/>
      <x/>
      <x v="1"/>
      <x/>
      <x v="1"/>
      <x/>
      <x/>
      <x v="5"/>
      <x v="2"/>
      <x v="2"/>
      <x v="3"/>
      <x v="2"/>
      <x v="5"/>
      <x v="1"/>
      <x v="2"/>
      <x v="1"/>
    </i>
    <i>
      <x v="72"/>
      <x v="3"/>
      <x v="1"/>
      <x v="2"/>
      <x v="1"/>
      <x v="25"/>
      <x v="2"/>
      <x v="2"/>
      <x/>
      <x v="1"/>
      <x/>
      <x/>
      <x v="3"/>
      <x/>
      <x v="3"/>
      <x v="5"/>
      <x v="2"/>
      <x v="2"/>
      <x v="2"/>
      <x v="2"/>
      <x v="5"/>
      <x v="1"/>
      <x/>
      <x v="1"/>
    </i>
    <i t="grand">
      <x/>
    </i>
  </rowItems>
  <colItems count="1">
    <i/>
  </colItems>
  <pageFields count="1">
    <pageField fld="3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92E8BD-136E-44CF-90FE-DE7941EC9955}" name="Tabela dinâ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:Z17" firstHeaderRow="1" firstDataRow="1" firstDataCol="25"/>
  <pivotFields count="32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53">
        <item x="78"/>
        <item x="57"/>
        <item x="26"/>
        <item x="24"/>
        <item x="124"/>
        <item x="59"/>
        <item x="43"/>
        <item x="79"/>
        <item x="27"/>
        <item x="55"/>
        <item x="13"/>
        <item x="80"/>
        <item x="29"/>
        <item x="121"/>
        <item x="34"/>
        <item x="58"/>
        <item x="108"/>
        <item x="42"/>
        <item x="54"/>
        <item x="28"/>
        <item x="150"/>
        <item x="60"/>
        <item x="136"/>
        <item x="139"/>
        <item x="149"/>
        <item x="25"/>
        <item x="147"/>
        <item x="146"/>
        <item x="71"/>
        <item x="72"/>
        <item x="138"/>
        <item x="140"/>
        <item x="137"/>
        <item x="109"/>
        <item x="122"/>
        <item x="70"/>
        <item x="97"/>
        <item h="1" x="56"/>
        <item h="1" x="51"/>
        <item h="1" x="52"/>
        <item h="1" x="53"/>
        <item h="1" x="151"/>
        <item h="1" x="152"/>
        <item h="1" x="41"/>
        <item h="1" x="143"/>
        <item h="1" x="144"/>
        <item h="1" x="145"/>
        <item h="1" x="91"/>
        <item h="1" x="92"/>
        <item h="1" x="93"/>
        <item h="1" x="94"/>
        <item h="1" x="95"/>
        <item h="1" x="96"/>
        <item h="1" x="113"/>
        <item h="1" x="35"/>
        <item h="1" x="36"/>
        <item h="1" x="69"/>
        <item h="1" x="0"/>
        <item h="1" x="40"/>
        <item h="1" x="1"/>
        <item h="1" x="20"/>
        <item h="1" x="2"/>
        <item h="1" x="21"/>
        <item h="1" x="22"/>
        <item h="1" x="3"/>
        <item h="1" x="23"/>
        <item h="1" x="4"/>
        <item h="1" x="129"/>
        <item h="1" x="126"/>
        <item h="1" x="123"/>
        <item h="1" x="14"/>
        <item h="1" x="15"/>
        <item h="1" x="16"/>
        <item h="1" x="110"/>
        <item h="1" x="134"/>
        <item h="1" x="111"/>
        <item h="1" x="135"/>
        <item h="1" x="112"/>
        <item h="1" x="115"/>
        <item h="1" x="114"/>
        <item h="1" x="116"/>
        <item h="1" x="17"/>
        <item h="1" x="18"/>
        <item h="1" x="19"/>
        <item h="1" x="9"/>
        <item h="1" x="10"/>
        <item h="1" x="11"/>
        <item h="1" x="12"/>
        <item h="1" x="130"/>
        <item h="1" x="131"/>
        <item h="1" x="132"/>
        <item h="1" x="133"/>
        <item h="1" x="128"/>
        <item h="1" x="48"/>
        <item h="1" x="49"/>
        <item h="1" x="50"/>
        <item h="1" x="103"/>
        <item h="1" x="104"/>
        <item h="1" x="105"/>
        <item h="1" x="106"/>
        <item h="1" x="107"/>
        <item h="1" x="125"/>
        <item h="1" x="127"/>
        <item h="1" x="81"/>
        <item h="1" x="82"/>
        <item h="1" x="83"/>
        <item h="1" x="84"/>
        <item h="1" x="64"/>
        <item h="1" x="65"/>
        <item h="1" x="66"/>
        <item h="1" x="67"/>
        <item h="1" x="68"/>
        <item h="1" x="85"/>
        <item h="1" x="86"/>
        <item h="1" x="87"/>
        <item h="1" x="88"/>
        <item h="1" x="89"/>
        <item h="1" x="90"/>
        <item h="1" x="30"/>
        <item h="1" x="31"/>
        <item h="1" x="44"/>
        <item h="1" x="45"/>
        <item h="1" x="46"/>
        <item h="1" x="47"/>
        <item h="1" x="73"/>
        <item h="1" x="74"/>
        <item h="1" x="75"/>
        <item h="1" x="76"/>
        <item h="1" x="77"/>
        <item h="1" x="98"/>
        <item h="1" x="99"/>
        <item h="1" x="100"/>
        <item h="1" x="101"/>
        <item h="1" x="102"/>
        <item h="1" x="148"/>
        <item h="1" x="5"/>
        <item h="1" x="6"/>
        <item h="1" x="7"/>
        <item h="1" x="8"/>
        <item h="1" x="37"/>
        <item h="1" x="38"/>
        <item h="1" x="39"/>
        <item h="1" x="61"/>
        <item h="1" x="62"/>
        <item h="1" x="63"/>
        <item h="1" x="117"/>
        <item h="1" x="120"/>
        <item h="1" x="118"/>
        <item h="1" x="119"/>
        <item h="1" x="32"/>
        <item h="1" x="33"/>
        <item h="1" x="141"/>
        <item h="1"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3">
        <item x="1"/>
        <item x="42"/>
        <item x="41"/>
        <item x="40"/>
        <item x="57"/>
        <item x="38"/>
        <item x="59"/>
        <item x="35"/>
        <item h="1" x="30"/>
        <item x="8"/>
        <item x="4"/>
        <item x="18"/>
        <item h="1" x="43"/>
        <item h="1" x="46"/>
        <item h="1" x="47"/>
        <item x="14"/>
        <item x="49"/>
        <item h="1" x="64"/>
        <item h="1" x="53"/>
        <item h="1" x="9"/>
        <item x="3"/>
        <item x="25"/>
        <item x="36"/>
        <item x="32"/>
        <item x="0"/>
        <item x="45"/>
        <item x="44"/>
        <item h="1" x="39"/>
        <item x="50"/>
        <item x="23"/>
        <item x="13"/>
        <item x="5"/>
        <item h="1" x="65"/>
        <item x="15"/>
        <item x="16"/>
        <item h="1" x="52"/>
        <item x="10"/>
        <item h="1" x="37"/>
        <item x="61"/>
        <item x="17"/>
        <item x="34"/>
        <item h="1" x="19"/>
        <item x="48"/>
        <item x="33"/>
        <item h="1" x="27"/>
        <item h="1" x="62"/>
        <item h="1" x="66"/>
        <item h="1" x="63"/>
        <item x="20"/>
        <item x="67"/>
        <item x="24"/>
        <item h="1" x="51"/>
        <item h="1" x="55"/>
        <item h="1" x="11"/>
        <item x="6"/>
        <item h="1" x="12"/>
        <item x="60"/>
        <item x="7"/>
        <item h="1" x="72"/>
        <item x="22"/>
        <item x="56"/>
        <item x="21"/>
        <item x="2"/>
        <item x="31"/>
        <item h="1" x="28"/>
        <item x="70"/>
        <item x="58"/>
        <item x="69"/>
        <item x="68"/>
        <item x="71"/>
        <item x="54"/>
        <item x="26"/>
        <item h="1"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3"/>
        <item x="2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6">
        <item x="2"/>
        <item x="1"/>
        <item x="4"/>
        <item x="3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1"/>
        <item x="0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5">
        <item x="10"/>
        <item x="34"/>
        <item x="29"/>
        <item x="16"/>
        <item x="30"/>
        <item x="8"/>
        <item x="33"/>
        <item x="31"/>
        <item x="28"/>
        <item x="6"/>
        <item x="23"/>
        <item x="9"/>
        <item x="4"/>
        <item x="3"/>
        <item x="14"/>
        <item x="0"/>
        <item x="32"/>
        <item x="2"/>
        <item x="21"/>
        <item x="13"/>
        <item x="22"/>
        <item x="7"/>
        <item x="11"/>
        <item x="1"/>
        <item x="12"/>
        <item x="18"/>
        <item x="15"/>
        <item x="24"/>
        <item x="25"/>
        <item x="27"/>
        <item x="19"/>
        <item x="17"/>
        <item x="20"/>
        <item x="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8">
        <item x="1"/>
        <item x="2"/>
        <item x="3"/>
        <item x="4"/>
        <item x="5"/>
        <item x="6"/>
        <item x="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2"/>
        <item x="4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4"/>
        <item x="2"/>
        <item x="5"/>
        <item x="0"/>
        <item x="6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6"/>
        <item x="2"/>
        <item x="3"/>
        <item x="0"/>
        <item x="5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6"/>
        <item x="3"/>
        <item x="2"/>
        <item x="4"/>
        <item x="5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4"/>
        <item x="2"/>
        <item x="1"/>
        <item x="5"/>
        <item x="6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5"/>
        <item x="3"/>
        <item x="6"/>
        <item x="4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5">
    <field x="4"/>
    <field x="3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</rowFields>
  <rowItems count="16">
    <i>
      <x v="5"/>
      <x v="7"/>
      <x v="3"/>
      <x v="1"/>
      <x/>
      <x v="2"/>
      <x v="20"/>
      <x v="4"/>
      <x v="1"/>
      <x v="2"/>
      <x/>
      <x v="1"/>
      <x v="2"/>
      <x v="2"/>
      <x/>
      <x v="1"/>
      <x v="2"/>
      <x v="2"/>
      <x v="4"/>
      <x v="3"/>
      <x v="4"/>
      <x v="5"/>
      <x v="1"/>
      <x v="1"/>
      <x v="1"/>
    </i>
    <i>
      <x v="7"/>
      <x v="28"/>
      <x v="3"/>
      <x v="1"/>
      <x/>
      <x v="1"/>
      <x v="18"/>
      <x v="3"/>
      <x/>
      <x v="2"/>
      <x v="1"/>
      <x v="4"/>
      <x v="1"/>
      <x v="2"/>
      <x v="1"/>
      <x v="3"/>
      <x v="3"/>
      <x v="2"/>
      <x v="3"/>
      <x v="6"/>
      <x v="6"/>
      <x v="6"/>
      <x v="1"/>
      <x v="2"/>
      <x v="1"/>
    </i>
    <i r="1">
      <x v="29"/>
      <x v="3"/>
      <x v="1"/>
      <x/>
      <x v="1"/>
      <x v="18"/>
      <x v="3"/>
      <x/>
      <x v="2"/>
      <x v="1"/>
      <x v="4"/>
      <x v="1"/>
      <x v="2"/>
      <x v="1"/>
      <x v="3"/>
      <x v="3"/>
      <x v="2"/>
      <x v="3"/>
      <x v="6"/>
      <x v="6"/>
      <x v="6"/>
      <x v="1"/>
      <x v="2"/>
      <x v="1"/>
    </i>
    <i>
      <x v="9"/>
      <x v="25"/>
      <x v="2"/>
      <x v="1"/>
      <x/>
      <x v="1"/>
      <x v="9"/>
      <x/>
      <x v="2"/>
      <x/>
      <x v="1"/>
      <x v="4"/>
      <x v="3"/>
      <x v="3"/>
      <x v="2"/>
      <x v="2"/>
      <x v="5"/>
      <x v="2"/>
      <x v="6"/>
      <x v="6"/>
      <x v="6"/>
      <x v="6"/>
      <x v="1"/>
      <x v="2"/>
      <x v="1"/>
    </i>
    <i>
      <x v="20"/>
      <x v="10"/>
      <x v="3"/>
      <x v="1"/>
      <x/>
      <x v="1"/>
      <x v="17"/>
      <x v="6"/>
      <x/>
      <x v="2"/>
      <x v="1"/>
      <x v="4"/>
      <x/>
      <x v="3"/>
      <x v="2"/>
      <x v="3"/>
      <x v="3"/>
      <x v="2"/>
      <x v="2"/>
      <x v="6"/>
      <x v="2"/>
      <x v="5"/>
      <x v="1"/>
      <x v="2"/>
      <x v="1"/>
    </i>
    <i>
      <x v="21"/>
      <x v="9"/>
      <x v="2"/>
      <x v="1"/>
      <x/>
      <x v="1"/>
      <x v="9"/>
      <x v="1"/>
      <x v="2"/>
      <x v="2"/>
      <x v="1"/>
      <x v="4"/>
      <x v="3"/>
      <x v="3"/>
      <x v="2"/>
      <x v="3"/>
      <x v="6"/>
      <x v="2"/>
      <x v="2"/>
      <x v="6"/>
      <x v="6"/>
      <x v="3"/>
      <x v="2"/>
      <x v="2"/>
      <x v="2"/>
    </i>
    <i>
      <x v="33"/>
      <x v="14"/>
      <x/>
      <x v="1"/>
      <x/>
      <x/>
      <x/>
      <x v="6"/>
      <x v="2"/>
      <x v="2"/>
      <x v="1"/>
      <x v="4"/>
      <x v="3"/>
      <x v="3"/>
      <x v="2"/>
      <x v="3"/>
      <x v="6"/>
      <x v="2"/>
      <x v="6"/>
      <x v="6"/>
      <x/>
      <x v="5"/>
      <x v="1"/>
      <x v="2"/>
      <x v="2"/>
    </i>
    <i>
      <x v="36"/>
      <x v="8"/>
      <x v="2"/>
      <x v="1"/>
      <x/>
      <x v="1"/>
      <x v="9"/>
      <x/>
      <x v="2"/>
      <x v="2"/>
      <x v="1"/>
      <x v="2"/>
      <x v="3"/>
      <x/>
      <x v="2"/>
      <x/>
      <x v="3"/>
      <x v="2"/>
      <x v="1"/>
      <x v="1"/>
      <x v="1"/>
      <x v="4"/>
      <x v="1"/>
      <x v="2"/>
      <x v="1"/>
    </i>
    <i>
      <x v="40"/>
      <x v="35"/>
      <x v="3"/>
      <x v="1"/>
      <x/>
      <x v="1"/>
      <x v="18"/>
      <x v="6"/>
      <x v="2"/>
      <x v="2"/>
      <x v="1"/>
      <x v="4"/>
      <x v="2"/>
      <x v="3"/>
      <x v="2"/>
      <x v="3"/>
      <x v="5"/>
      <x v="2"/>
      <x v="6"/>
      <x v="6"/>
      <x v="6"/>
      <x v="6"/>
      <x v="2"/>
      <x v="2"/>
      <x v="2"/>
    </i>
    <i>
      <x v="48"/>
      <x v="6"/>
      <x v="2"/>
      <x v="1"/>
      <x/>
      <x v="1"/>
      <x v="9"/>
      <x v="1"/>
      <x v="2"/>
      <x v="2"/>
      <x v="1"/>
      <x v="4"/>
      <x/>
      <x v="3"/>
      <x v="2"/>
      <x v="3"/>
      <x v="5"/>
      <x v="2"/>
      <x v="6"/>
      <x v="6"/>
      <x v="6"/>
      <x v="6"/>
      <x v="2"/>
      <x v="2"/>
      <x v="2"/>
    </i>
    <i>
      <x v="50"/>
      <x v="18"/>
      <x v="1"/>
      <x v="1"/>
      <x/>
      <x v="1"/>
      <x v="3"/>
      <x v="1"/>
      <x v="2"/>
      <x v="2"/>
      <x v="1"/>
      <x v="4"/>
      <x v="3"/>
      <x v="3"/>
      <x v="2"/>
      <x v="3"/>
      <x v="6"/>
      <x v="1"/>
      <x v="3"/>
      <x v="6"/>
      <x v="6"/>
      <x v="4"/>
      <x v="2"/>
      <x v="2"/>
      <x v="2"/>
    </i>
    <i>
      <x v="57"/>
      <x v="3"/>
      <x v="2"/>
      <x v="1"/>
      <x/>
      <x v="1"/>
      <x v="9"/>
      <x/>
      <x v="2"/>
      <x v="2"/>
      <x/>
      <x v="4"/>
      <x/>
      <x v="1"/>
      <x v="2"/>
      <x/>
      <x v="5"/>
      <x v="2"/>
      <x v="1"/>
      <x v="1"/>
      <x v="1"/>
      <x v="4"/>
      <x v="1"/>
      <x v="2"/>
      <x v="1"/>
    </i>
    <i>
      <x v="67"/>
      <x v="26"/>
      <x v="4"/>
      <x v="3"/>
      <x v="5"/>
      <x v="4"/>
      <x v="34"/>
      <x v="6"/>
      <x v="2"/>
      <x v="2"/>
      <x v="1"/>
      <x v="4"/>
      <x v="3"/>
      <x v="3"/>
      <x v="2"/>
      <x v="3"/>
      <x v="1"/>
      <x v="2"/>
      <x v="6"/>
      <x v="6"/>
      <x v="6"/>
      <x v="6"/>
      <x v="2"/>
      <x v="2"/>
      <x v="2"/>
    </i>
    <i>
      <x v="68"/>
      <x v="27"/>
      <x v="4"/>
      <x v="3"/>
      <x v="5"/>
      <x v="4"/>
      <x v="34"/>
      <x v="6"/>
      <x v="2"/>
      <x v="2"/>
      <x v="1"/>
      <x v="4"/>
      <x v="3"/>
      <x v="3"/>
      <x v="2"/>
      <x v="3"/>
      <x v="4"/>
      <x v="2"/>
      <x v="1"/>
      <x/>
      <x v="6"/>
      <x v="4"/>
      <x v="1"/>
      <x v="2"/>
      <x v="2"/>
    </i>
    <i>
      <x v="69"/>
      <x v="24"/>
      <x/>
      <x v="1"/>
      <x v="1"/>
      <x/>
      <x v="1"/>
      <x/>
      <x v="2"/>
      <x v="2"/>
      <x v="1"/>
      <x v="4"/>
      <x v="3"/>
      <x v="3"/>
      <x v="2"/>
      <x v="3"/>
      <x v="6"/>
      <x v="2"/>
      <x v="3"/>
      <x v="5"/>
      <x v="1"/>
      <x v="4"/>
      <x v="1"/>
      <x v="2"/>
      <x v="1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2F4AF5-15B7-4251-BB8D-C2838DC6F36D}" name="Tabela dinâ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X31" firstHeaderRow="1" firstDataRow="1" firstDataCol="24" rowPageCount="1" colPageCount="1"/>
  <pivotFields count="32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153">
        <item h="1" x="78"/>
        <item h="1" x="57"/>
        <item h="1" x="26"/>
        <item h="1" x="24"/>
        <item h="1" x="124"/>
        <item h="1" x="59"/>
        <item h="1" x="43"/>
        <item h="1" x="79"/>
        <item h="1" x="27"/>
        <item h="1" x="55"/>
        <item h="1" x="13"/>
        <item h="1" x="80"/>
        <item h="1" x="29"/>
        <item h="1" x="121"/>
        <item h="1" x="34"/>
        <item h="1" x="58"/>
        <item h="1" x="108"/>
        <item h="1" x="42"/>
        <item h="1" x="54"/>
        <item h="1" x="28"/>
        <item h="1" x="150"/>
        <item h="1" x="60"/>
        <item h="1" x="136"/>
        <item h="1" x="139"/>
        <item h="1" x="149"/>
        <item h="1" x="25"/>
        <item h="1" x="147"/>
        <item h="1" x="146"/>
        <item h="1" x="71"/>
        <item h="1" x="72"/>
        <item h="1" x="138"/>
        <item h="1" x="140"/>
        <item h="1" x="137"/>
        <item h="1" x="109"/>
        <item h="1" x="122"/>
        <item h="1" x="70"/>
        <item h="1" x="97"/>
        <item x="56"/>
        <item x="51"/>
        <item x="52"/>
        <item x="53"/>
        <item x="151"/>
        <item x="152"/>
        <item x="41"/>
        <item x="143"/>
        <item x="144"/>
        <item x="145"/>
        <item x="91"/>
        <item x="92"/>
        <item x="93"/>
        <item x="94"/>
        <item x="95"/>
        <item x="96"/>
        <item x="113"/>
        <item x="35"/>
        <item x="36"/>
        <item x="69"/>
        <item x="0"/>
        <item x="40"/>
        <item x="1"/>
        <item x="20"/>
        <item x="2"/>
        <item x="21"/>
        <item x="22"/>
        <item x="3"/>
        <item x="23"/>
        <item x="4"/>
        <item x="129"/>
        <item x="126"/>
        <item x="123"/>
        <item x="14"/>
        <item x="15"/>
        <item x="16"/>
        <item x="110"/>
        <item x="134"/>
        <item x="111"/>
        <item x="135"/>
        <item x="112"/>
        <item x="115"/>
        <item x="114"/>
        <item x="116"/>
        <item x="17"/>
        <item x="18"/>
        <item x="19"/>
        <item x="9"/>
        <item x="10"/>
        <item x="11"/>
        <item x="12"/>
        <item x="130"/>
        <item x="131"/>
        <item x="132"/>
        <item x="133"/>
        <item x="128"/>
        <item x="48"/>
        <item x="49"/>
        <item x="50"/>
        <item x="103"/>
        <item x="104"/>
        <item x="105"/>
        <item x="106"/>
        <item x="107"/>
        <item x="125"/>
        <item x="127"/>
        <item x="81"/>
        <item x="82"/>
        <item x="83"/>
        <item x="84"/>
        <item x="64"/>
        <item x="65"/>
        <item x="66"/>
        <item x="67"/>
        <item x="68"/>
        <item x="85"/>
        <item x="86"/>
        <item x="87"/>
        <item x="88"/>
        <item x="89"/>
        <item x="90"/>
        <item x="30"/>
        <item x="31"/>
        <item x="44"/>
        <item x="45"/>
        <item x="46"/>
        <item x="47"/>
        <item x="73"/>
        <item x="74"/>
        <item x="75"/>
        <item x="76"/>
        <item x="77"/>
        <item x="98"/>
        <item x="99"/>
        <item x="100"/>
        <item x="101"/>
        <item x="102"/>
        <item x="148"/>
        <item x="5"/>
        <item x="6"/>
        <item x="7"/>
        <item x="8"/>
        <item x="37"/>
        <item x="38"/>
        <item x="39"/>
        <item x="61"/>
        <item x="62"/>
        <item x="63"/>
        <item x="117"/>
        <item x="120"/>
        <item x="118"/>
        <item x="119"/>
        <item x="32"/>
        <item x="33"/>
        <item x="141"/>
        <item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3">
        <item h="1" x="1"/>
        <item x="42"/>
        <item x="41"/>
        <item x="40"/>
        <item h="1" x="57"/>
        <item h="1" x="38"/>
        <item h="1" x="59"/>
        <item x="35"/>
        <item x="30"/>
        <item h="1" x="8"/>
        <item h="1" x="4"/>
        <item x="18"/>
        <item x="43"/>
        <item x="46"/>
        <item x="47"/>
        <item x="14"/>
        <item x="49"/>
        <item x="64"/>
        <item x="53"/>
        <item x="9"/>
        <item h="1" x="3"/>
        <item h="1" x="25"/>
        <item x="36"/>
        <item x="32"/>
        <item x="0"/>
        <item h="1" x="45"/>
        <item h="1" x="44"/>
        <item x="39"/>
        <item x="50"/>
        <item x="23"/>
        <item x="13"/>
        <item x="5"/>
        <item x="65"/>
        <item h="1" x="15"/>
        <item x="16"/>
        <item x="52"/>
        <item h="1" x="10"/>
        <item x="37"/>
        <item x="61"/>
        <item x="17"/>
        <item x="34"/>
        <item x="19"/>
        <item x="48"/>
        <item x="33"/>
        <item x="27"/>
        <item x="62"/>
        <item x="66"/>
        <item x="63"/>
        <item h="1" x="20"/>
        <item h="1" x="67"/>
        <item h="1" x="24"/>
        <item x="51"/>
        <item x="55"/>
        <item x="11"/>
        <item x="6"/>
        <item x="12"/>
        <item x="60"/>
        <item h="1" x="7"/>
        <item x="72"/>
        <item x="22"/>
        <item h="1" x="56"/>
        <item x="21"/>
        <item x="2"/>
        <item h="1" x="31"/>
        <item x="28"/>
        <item h="1" x="70"/>
        <item h="1" x="58"/>
        <item x="69"/>
        <item x="68"/>
        <item x="71"/>
        <item x="54"/>
        <item h="1" x="26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3"/>
        <item x="2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6">
        <item x="2"/>
        <item x="1"/>
        <item x="4"/>
        <item x="3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1"/>
        <item x="0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5">
        <item x="10"/>
        <item x="34"/>
        <item x="29"/>
        <item x="16"/>
        <item x="30"/>
        <item x="8"/>
        <item x="33"/>
        <item x="31"/>
        <item x="28"/>
        <item x="6"/>
        <item x="23"/>
        <item x="9"/>
        <item x="4"/>
        <item x="3"/>
        <item x="14"/>
        <item x="0"/>
        <item x="32"/>
        <item x="2"/>
        <item x="21"/>
        <item x="13"/>
        <item x="22"/>
        <item x="7"/>
        <item x="11"/>
        <item x="1"/>
        <item x="12"/>
        <item x="18"/>
        <item x="15"/>
        <item x="24"/>
        <item x="25"/>
        <item x="27"/>
        <item x="19"/>
        <item x="17"/>
        <item x="20"/>
        <item x="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8">
        <item x="1"/>
        <item x="2"/>
        <item x="3"/>
        <item x="4"/>
        <item x="5"/>
        <item x="6"/>
        <item x="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2"/>
        <item x="4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4"/>
        <item x="2"/>
        <item x="5"/>
        <item x="0"/>
        <item x="6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6"/>
        <item x="2"/>
        <item x="3"/>
        <item x="0"/>
        <item x="5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6"/>
        <item x="3"/>
        <item x="2"/>
        <item x="4"/>
        <item x="5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4"/>
        <item x="2"/>
        <item x="1"/>
        <item x="5"/>
        <item x="6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5"/>
        <item x="3"/>
        <item x="6"/>
        <item x="4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4"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</rowFields>
  <rowItems count="28">
    <i>
      <x v="1"/>
      <x v="3"/>
      <x v="1"/>
      <x v="2"/>
      <x v="2"/>
      <x v="27"/>
      <x v="6"/>
      <x v="2"/>
      <x v="2"/>
      <x v="1"/>
      <x v="4"/>
      <x v="3"/>
      <x v="3"/>
      <x v="2"/>
      <x v="3"/>
      <x v="6"/>
      <x v="2"/>
      <x v="3"/>
      <x v="5"/>
      <x v="6"/>
      <x v="6"/>
      <x v="2"/>
      <x v="2"/>
      <x v="2"/>
    </i>
    <i>
      <x v="2"/>
      <x v="3"/>
      <x v="1"/>
      <x v="2"/>
      <x v="3"/>
      <x v="28"/>
      <x v="6"/>
      <x v="2"/>
      <x v="2"/>
      <x v="1"/>
      <x v="4"/>
      <x v="3"/>
      <x v="3"/>
      <x v="2"/>
      <x v="3"/>
      <x v="6"/>
      <x v="2"/>
      <x v="3"/>
      <x v="5"/>
      <x v="6"/>
      <x v="6"/>
      <x v="2"/>
      <x v="2"/>
      <x v="2"/>
    </i>
    <i>
      <x v="3"/>
      <x v="3"/>
      <x v="1"/>
      <x v="2"/>
      <x v="1"/>
      <x v="27"/>
      <x v="7"/>
      <x v="2"/>
      <x v="2"/>
      <x v="1"/>
      <x v="4"/>
      <x v="3"/>
      <x v="3"/>
      <x v="2"/>
      <x v="3"/>
      <x v="6"/>
      <x v="3"/>
      <x v="6"/>
      <x v="6"/>
      <x v="6"/>
      <x v="6"/>
      <x v="2"/>
      <x v="2"/>
      <x v="2"/>
    </i>
    <i r="4">
      <x v="2"/>
      <x v="27"/>
      <x v="6"/>
      <x v="2"/>
      <x v="2"/>
      <x v="1"/>
      <x v="4"/>
      <x v="3"/>
      <x v="3"/>
      <x v="2"/>
      <x v="3"/>
      <x v="6"/>
      <x v="2"/>
      <x v="3"/>
      <x v="5"/>
      <x v="6"/>
      <x v="6"/>
      <x v="2"/>
      <x v="2"/>
      <x v="2"/>
    </i>
    <i>
      <x v="11"/>
      <x v="3"/>
      <x v="1"/>
      <x v="2"/>
      <x v="1"/>
      <x v="24"/>
      <x v="1"/>
      <x v="2"/>
      <x/>
      <x v="1"/>
      <x v="4"/>
      <x/>
      <x v="3"/>
      <x v="2"/>
      <x v="3"/>
      <x v="1"/>
      <x v="2"/>
      <x v="2"/>
      <x v="3"/>
      <x v="1"/>
      <x v="5"/>
      <x v="1"/>
      <x v="2"/>
      <x v="1"/>
    </i>
    <i>
      <x v="15"/>
      <x v="2"/>
      <x v="1"/>
      <x v="2"/>
      <x v="1"/>
      <x v="11"/>
      <x v="6"/>
      <x v="2"/>
      <x v="2"/>
      <x v="1"/>
      <x v="4"/>
      <x/>
      <x v="3"/>
      <x v="2"/>
      <x v="3"/>
      <x/>
      <x v="3"/>
      <x v="6"/>
      <x v="6"/>
      <x v="5"/>
      <x v="6"/>
      <x v="2"/>
      <x v="2"/>
      <x v="2"/>
    </i>
    <i>
      <x v="16"/>
      <x v="3"/>
      <x v="1"/>
      <x v="2"/>
      <x v="1"/>
      <x v="26"/>
      <x v="5"/>
      <x v="2"/>
      <x v="2"/>
      <x v="1"/>
      <x v="4"/>
      <x v="3"/>
      <x v="3"/>
      <x v="2"/>
      <x v="3"/>
      <x v="6"/>
      <x v="2"/>
      <x v="2"/>
      <x v="6"/>
      <x v="6"/>
      <x v="6"/>
      <x v="2"/>
      <x v="2"/>
      <x v="2"/>
    </i>
    <i>
      <x v="18"/>
      <x v="3"/>
      <x v="1"/>
      <x v="2"/>
      <x v="1"/>
      <x v="26"/>
      <x v="2"/>
      <x v="2"/>
      <x v="2"/>
      <x v="1"/>
      <x v="4"/>
      <x v="3"/>
      <x v="3"/>
      <x v="2"/>
      <x v="3"/>
      <x v="4"/>
      <x v="2"/>
      <x v="3"/>
      <x v="6"/>
      <x v="6"/>
      <x v="6"/>
      <x v="2"/>
      <x v="2"/>
      <x v="2"/>
    </i>
    <i>
      <x v="22"/>
      <x v="2"/>
      <x v="1"/>
      <x v="3"/>
      <x v="1"/>
      <x v="14"/>
      <x v="3"/>
      <x v="2"/>
      <x v="2"/>
      <x v="1"/>
      <x v="4"/>
      <x v="3"/>
      <x v="3"/>
      <x v="2"/>
      <x v="3"/>
      <x v="2"/>
      <x v="2"/>
      <x v="3"/>
      <x v="6"/>
      <x v="6"/>
      <x v="6"/>
      <x v="2"/>
      <x v="2"/>
      <x v="2"/>
    </i>
    <i>
      <x v="23"/>
      <x v="3"/>
      <x v="1"/>
      <x v="4"/>
      <x v="2"/>
      <x v="32"/>
      <x v="2"/>
      <x v="2"/>
      <x v="2"/>
      <x v="1"/>
      <x v="4"/>
      <x v="3"/>
      <x v="3"/>
      <x v="2"/>
      <x v="3"/>
      <x v="3"/>
      <x v="2"/>
      <x v="3"/>
      <x v="6"/>
      <x v="6"/>
      <x v="6"/>
      <x v="2"/>
      <x v="2"/>
      <x v="2"/>
    </i>
    <i>
      <x v="24"/>
      <x v="2"/>
      <x v="1"/>
      <x v="4"/>
      <x v="1"/>
      <x v="15"/>
      <x v="6"/>
      <x v="2"/>
      <x v="2"/>
      <x v="1"/>
      <x v="4"/>
      <x v="3"/>
      <x v="3"/>
      <x v="2"/>
      <x v="3"/>
      <x v="3"/>
      <x v="2"/>
      <x v="3"/>
      <x v="6"/>
      <x v="6"/>
      <x v="6"/>
      <x v="2"/>
      <x v="2"/>
      <x v="2"/>
    </i>
    <i>
      <x v="28"/>
      <x v="3"/>
      <x v="2"/>
      <x v="2"/>
      <x v="1"/>
      <x v="33"/>
      <x v="5"/>
      <x v="2"/>
      <x v="2"/>
      <x v="1"/>
      <x v="4"/>
      <x v="3"/>
      <x v="3"/>
      <x v="2"/>
      <x v="3"/>
      <x v="6"/>
      <x v="2"/>
      <x v="3"/>
      <x v="6"/>
      <x v="1"/>
      <x/>
      <x v="1"/>
      <x v="2"/>
      <x v="1"/>
    </i>
    <i>
      <x v="29"/>
      <x v="3"/>
      <x v="1"/>
      <x v="2"/>
      <x v="1"/>
      <x v="26"/>
      <x v="1"/>
      <x v="2"/>
      <x v="2"/>
      <x v="1"/>
      <x v="4"/>
      <x/>
      <x v="3"/>
      <x v="2"/>
      <x/>
      <x v="6"/>
      <x v="2"/>
      <x v="2"/>
      <x v="6"/>
      <x v="6"/>
      <x v="1"/>
      <x v="1"/>
      <x v="2"/>
      <x v="1"/>
    </i>
    <i>
      <x v="30"/>
      <x v="1"/>
      <x v="1"/>
      <x v="2"/>
      <x v="1"/>
      <x v="5"/>
      <x/>
      <x v="2"/>
      <x v="2"/>
      <x v="1"/>
      <x v="4"/>
      <x v="3"/>
      <x v="3"/>
      <x v="2"/>
      <x v="3"/>
      <x v="6"/>
      <x v="2"/>
      <x v="4"/>
      <x v="6"/>
      <x v="6"/>
      <x v="6"/>
      <x v="2"/>
      <x v="2"/>
      <x v="2"/>
    </i>
    <i>
      <x v="31"/>
      <x v="2"/>
      <x v="1"/>
      <x v="2"/>
      <x v="1"/>
      <x v="12"/>
      <x/>
      <x/>
      <x v="2"/>
      <x v="1"/>
      <x v="4"/>
      <x v="3"/>
      <x v="3"/>
      <x v="2"/>
      <x v="3"/>
      <x v="1"/>
      <x v="2"/>
      <x v="3"/>
      <x v="6"/>
      <x v="2"/>
      <x v="6"/>
      <x v="2"/>
      <x v="2"/>
      <x v="2"/>
    </i>
    <i>
      <x v="34"/>
      <x v="2"/>
      <x v="1"/>
      <x v="2"/>
      <x v="1"/>
      <x v="11"/>
      <x v="1"/>
      <x/>
      <x/>
      <x/>
      <x v="2"/>
      <x/>
      <x/>
      <x v="2"/>
      <x/>
      <x v="5"/>
      <x v="2"/>
      <x v="4"/>
      <x v="3"/>
      <x v="3"/>
      <x v="4"/>
      <x v="1"/>
      <x v="2"/>
      <x v="1"/>
    </i>
    <i r="12">
      <x v="1"/>
      <x/>
      <x/>
      <x v="5"/>
      <x v="2"/>
      <x v="4"/>
      <x v="3"/>
      <x v="2"/>
      <x v="4"/>
      <x v="1"/>
      <x v="2"/>
      <x v="1"/>
    </i>
    <i>
      <x v="38"/>
      <x v="2"/>
      <x v="1"/>
      <x v="3"/>
      <x v="1"/>
      <x v="14"/>
      <x v="1"/>
      <x/>
      <x/>
      <x v="1"/>
      <x v="4"/>
      <x v="3"/>
      <x v="3"/>
      <x v="2"/>
      <x v="3"/>
      <x v="6"/>
      <x v="2"/>
      <x v="4"/>
      <x v="6"/>
      <x v="6"/>
      <x v="6"/>
      <x v="2"/>
      <x v="2"/>
      <x v="2"/>
    </i>
    <i>
      <x v="39"/>
      <x v="3"/>
      <x v="1"/>
      <x v="1"/>
      <x v="1"/>
      <x v="22"/>
      <x v="1"/>
      <x/>
      <x v="1"/>
      <x v="1"/>
      <x/>
      <x/>
      <x v="3"/>
      <x v="1"/>
      <x v="3"/>
      <x/>
      <x v="2"/>
      <x v="2"/>
      <x v="5"/>
      <x v="2"/>
      <x v="5"/>
      <x v="1"/>
      <x v="2"/>
      <x v="1"/>
    </i>
    <i>
      <x v="42"/>
      <x v="3"/>
      <x v="1"/>
      <x v="2"/>
      <x v="2"/>
      <x v="27"/>
      <x v="5"/>
      <x v="2"/>
      <x v="2"/>
      <x v="1"/>
      <x v="4"/>
      <x v="3"/>
      <x v="3"/>
      <x v="2"/>
      <x v="3"/>
      <x v="6"/>
      <x v="2"/>
      <x v="4"/>
      <x v="6"/>
      <x v="6"/>
      <x v="6"/>
      <x v="2"/>
      <x v="2"/>
      <x v="2"/>
    </i>
    <i>
      <x v="43"/>
      <x v="2"/>
      <x v="1"/>
      <x v="3"/>
      <x v="1"/>
      <x v="14"/>
      <x v="2"/>
      <x v="2"/>
      <x v="2"/>
      <x v="1"/>
      <x v="4"/>
      <x v="3"/>
      <x v="3"/>
      <x v="2"/>
      <x v="3"/>
      <x v="3"/>
      <x v="2"/>
      <x v="1"/>
      <x v="6"/>
      <x v="6"/>
      <x v="6"/>
      <x v="2"/>
      <x v="2"/>
      <x v="2"/>
    </i>
    <i>
      <x v="54"/>
      <x v="3"/>
      <x v="2"/>
      <x v="2"/>
      <x v="1"/>
      <x v="33"/>
      <x/>
      <x v="2"/>
      <x v="2"/>
      <x v="1"/>
      <x/>
      <x v="3"/>
      <x v="3"/>
      <x v="2"/>
      <x v="3"/>
      <x v="6"/>
      <x v="2"/>
      <x v="1"/>
      <x v="6"/>
      <x v="6"/>
      <x v="6"/>
      <x v="2"/>
      <x v="2"/>
      <x v="2"/>
    </i>
    <i>
      <x v="56"/>
      <x v="3"/>
      <x v="1"/>
      <x v="2"/>
      <x v="1"/>
      <x v="26"/>
      <x v="1"/>
      <x v="2"/>
      <x v="2"/>
      <x v="1"/>
      <x v="4"/>
      <x v="3"/>
      <x v="3"/>
      <x v="2"/>
      <x v="3"/>
      <x v="6"/>
      <x v="2"/>
      <x v="3"/>
      <x v="6"/>
      <x v="6"/>
      <x v="6"/>
      <x v="2"/>
      <x v="2"/>
      <x v="2"/>
    </i>
    <i>
      <x v="59"/>
      <x v="2"/>
      <x v="1"/>
      <x v="3"/>
      <x v="1"/>
      <x v="14"/>
      <x v="1"/>
      <x/>
      <x v="1"/>
      <x v="1"/>
      <x v="4"/>
      <x v="3"/>
      <x v="3"/>
      <x v="2"/>
      <x/>
      <x v="1"/>
      <x v="2"/>
      <x v="3"/>
      <x v="4"/>
      <x v="6"/>
      <x v="6"/>
      <x v="2"/>
      <x v="2"/>
      <x v="2"/>
    </i>
    <i>
      <x v="61"/>
      <x v="2"/>
      <x v="1"/>
      <x v="2"/>
      <x v="1"/>
      <x v="12"/>
      <x v="1"/>
      <x v="2"/>
      <x v="2"/>
      <x v="1"/>
      <x v="4"/>
      <x/>
      <x v="3"/>
      <x v="2"/>
      <x v="3"/>
      <x v="6"/>
      <x v="2"/>
      <x v="1"/>
      <x v="6"/>
      <x v="6"/>
      <x v="6"/>
      <x v="2"/>
      <x v="2"/>
      <x v="2"/>
    </i>
    <i>
      <x v="62"/>
      <x v="3"/>
      <x v="1"/>
      <x v="1"/>
      <x v="1"/>
      <x v="23"/>
      <x/>
      <x v="2"/>
      <x v="2"/>
      <x v="1"/>
      <x v="4"/>
      <x v="3"/>
      <x v="3"/>
      <x v="2"/>
      <x v="3"/>
      <x v="6"/>
      <x v="2"/>
      <x v="1"/>
      <x v="6"/>
      <x v="6"/>
      <x v="6"/>
      <x v="2"/>
      <x v="2"/>
      <x v="2"/>
    </i>
    <i>
      <x v="70"/>
      <x v="2"/>
      <x v="1"/>
      <x v="2"/>
      <x v="1"/>
      <x v="12"/>
      <x/>
      <x v="2"/>
      <x v="2"/>
      <x v="1"/>
      <x v="4"/>
      <x v="3"/>
      <x v="3"/>
      <x v="2"/>
      <x v="3"/>
      <x/>
      <x v="2"/>
      <x v="3"/>
      <x v="6"/>
      <x v="1"/>
      <x v="5"/>
      <x v="1"/>
      <x v="2"/>
      <x v="1"/>
    </i>
    <i t="grand">
      <x/>
    </i>
  </rowItems>
  <colItems count="1">
    <i/>
  </colItems>
  <pageFields count="1">
    <pageField fld="3" hier="-1"/>
  </pageFields>
  <formats count="427">
    <format dxfId="0">
      <pivotArea dataOnly="0" labelOnly="1" outline="0" fieldPosition="0">
        <references count="7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>
            <x v="6"/>
          </reference>
        </references>
      </pivotArea>
    </format>
    <format dxfId="1">
      <pivotArea dataOnly="0" labelOnly="1" outline="0" fieldPosition="0">
        <references count="7"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7"/>
          </reference>
          <reference field="10" count="1">
            <x v="7"/>
          </reference>
        </references>
      </pivotArea>
    </format>
    <format dxfId="2">
      <pivotArea dataOnly="0" labelOnly="1" outline="0" fieldPosition="0">
        <references count="7"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>
            <x v="6"/>
          </reference>
        </references>
      </pivotArea>
    </format>
    <format dxfId="3">
      <pivotArea dataOnly="0" labelOnly="1" outline="0" fieldPosition="0">
        <references count="7">
          <reference field="4" count="1" selected="0">
            <x v="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>
            <x v="3"/>
          </reference>
        </references>
      </pivotArea>
    </format>
    <format dxfId="4">
      <pivotArea dataOnly="0" labelOnly="1" outline="0" fieldPosition="0">
        <references count="7"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5">
      <pivotArea dataOnly="0" labelOnly="1" outline="0" fieldPosition="0">
        <references count="7">
          <reference field="4" count="1" selected="0">
            <x v="1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>
            <x v="1"/>
          </reference>
        </references>
      </pivotArea>
    </format>
    <format dxfId="6">
      <pivotArea dataOnly="0" labelOnly="1" outline="0" fieldPosition="0">
        <references count="7">
          <reference field="4" count="1" selected="0">
            <x v="1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>
            <x v="5"/>
          </reference>
        </references>
      </pivotArea>
    </format>
    <format dxfId="7">
      <pivotArea dataOnly="0" labelOnly="1" outline="0" fieldPosition="0">
        <references count="7"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>
            <x v="6"/>
          </reference>
        </references>
      </pivotArea>
    </format>
    <format dxfId="8">
      <pivotArea dataOnly="0" labelOnly="1" outline="0" fieldPosition="0">
        <references count="7">
          <reference field="4" count="1" selected="0">
            <x v="1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>
            <x v="5"/>
          </reference>
        </references>
      </pivotArea>
    </format>
    <format dxfId="9">
      <pivotArea dataOnly="0" labelOnly="1" outline="0" fieldPosition="0">
        <references count="7">
          <reference field="4" count="1" selected="0">
            <x v="1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>
            <x v="6"/>
          </reference>
        </references>
      </pivotArea>
    </format>
    <format dxfId="10">
      <pivotArea dataOnly="0" labelOnly="1" outline="0" fieldPosition="0">
        <references count="7">
          <reference field="4" count="1" selected="0">
            <x v="18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>
            <x v="2"/>
          </reference>
        </references>
      </pivotArea>
    </format>
    <format dxfId="11">
      <pivotArea dataOnly="0" labelOnly="1" outline="0" fieldPosition="0">
        <references count="7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>
            <x v="0"/>
          </reference>
        </references>
      </pivotArea>
    </format>
    <format dxfId="12">
      <pivotArea dataOnly="0" labelOnly="1" outline="0" fieldPosition="0">
        <references count="7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>
            <x v="3"/>
          </reference>
        </references>
      </pivotArea>
    </format>
    <format dxfId="13">
      <pivotArea dataOnly="0" labelOnly="1" outline="0" fieldPosition="0">
        <references count="7">
          <reference field="4" count="1" selected="0">
            <x v="2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2"/>
          </reference>
          <reference field="9" count="1" selected="0">
            <x v="32"/>
          </reference>
          <reference field="10" count="1">
            <x v="2"/>
          </reference>
        </references>
      </pivotArea>
    </format>
    <format dxfId="14">
      <pivotArea dataOnly="0" labelOnly="1" outline="0" fieldPosition="0">
        <references count="7">
          <reference field="4" count="1" selected="0">
            <x v="2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1"/>
          </reference>
          <reference field="9" count="1" selected="0">
            <x v="15"/>
          </reference>
          <reference field="10" count="1">
            <x v="6"/>
          </reference>
        </references>
      </pivotArea>
    </format>
    <format dxfId="15">
      <pivotArea dataOnly="0" labelOnly="1" outline="0" fieldPosition="0">
        <references count="7">
          <reference field="4" count="1" selected="0">
            <x v="28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33"/>
          </reference>
          <reference field="10" count="1">
            <x v="5"/>
          </reference>
        </references>
      </pivotArea>
    </format>
    <format dxfId="16">
      <pivotArea dataOnly="0" labelOnly="1" outline="0" fieldPosition="0">
        <references count="7"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>
            <x v="1"/>
          </reference>
        </references>
      </pivotArea>
    </format>
    <format dxfId="17">
      <pivotArea dataOnly="0" labelOnly="1" outline="0" fieldPosition="0">
        <references count="7"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5"/>
          </reference>
          <reference field="10" count="1">
            <x v="0"/>
          </reference>
        </references>
      </pivotArea>
    </format>
    <format dxfId="18">
      <pivotArea dataOnly="0" labelOnly="1" outline="0" fieldPosition="0">
        <references count="7"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>
            <x v="6"/>
          </reference>
        </references>
      </pivotArea>
    </format>
    <format dxfId="19">
      <pivotArea dataOnly="0" labelOnly="1" outline="0" fieldPosition="0">
        <references count="7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>
            <x v="1"/>
          </reference>
        </references>
      </pivotArea>
    </format>
    <format dxfId="20">
      <pivotArea dataOnly="0" labelOnly="1" outline="0" fieldPosition="0">
        <references count="7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>
            <x v="6"/>
          </reference>
        </references>
      </pivotArea>
    </format>
    <format dxfId="21">
      <pivotArea dataOnly="0" labelOnly="1" outline="0" fieldPosition="0">
        <references count="7">
          <reference field="4" count="1" selected="0">
            <x v="3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>
            <x v="3"/>
          </reference>
        </references>
      </pivotArea>
    </format>
    <format dxfId="22">
      <pivotArea dataOnly="0" labelOnly="1" outline="0" fieldPosition="0">
        <references count="7">
          <reference field="4" count="1" selected="0">
            <x v="3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>
            <x v="1"/>
          </reference>
        </references>
      </pivotArea>
    </format>
    <format dxfId="23">
      <pivotArea dataOnly="0" labelOnly="1" outline="0" fieldPosition="0">
        <references count="7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>
            <x v="6"/>
          </reference>
        </references>
      </pivotArea>
    </format>
    <format dxfId="24">
      <pivotArea dataOnly="0" labelOnly="1" outline="0" fieldPosition="0">
        <references count="7">
          <reference field="4" count="1" selected="0">
            <x v="4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1"/>
          </reference>
        </references>
      </pivotArea>
    </format>
    <format dxfId="25">
      <pivotArea dataOnly="0" labelOnly="1" outline="0" fieldPosition="0">
        <references count="7">
          <reference field="4" count="1" selected="0">
            <x v="4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>
            <x v="5"/>
          </reference>
        </references>
      </pivotArea>
    </format>
    <format dxfId="26">
      <pivotArea dataOnly="0" labelOnly="1" outline="0" fieldPosition="0">
        <references count="7">
          <reference field="4" count="1" selected="0">
            <x v="4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>
            <x v="2"/>
          </reference>
        </references>
      </pivotArea>
    </format>
    <format dxfId="27">
      <pivotArea dataOnly="0" labelOnly="1" outline="0" fieldPosition="0">
        <references count="7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>
            <x v="6"/>
          </reference>
        </references>
      </pivotArea>
    </format>
    <format dxfId="28">
      <pivotArea dataOnly="0" labelOnly="1" outline="0" fieldPosition="0">
        <references count="7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>
            <x v="1"/>
          </reference>
        </references>
      </pivotArea>
    </format>
    <format dxfId="29">
      <pivotArea dataOnly="0" labelOnly="1" outline="0" fieldPosition="0">
        <references count="7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>
            <x v="0"/>
          </reference>
        </references>
      </pivotArea>
    </format>
    <format dxfId="30">
      <pivotArea dataOnly="0" labelOnly="1" outline="0" fieldPosition="0">
        <references count="7">
          <reference field="4" count="1" selected="0">
            <x v="5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>
            <x v="1"/>
          </reference>
        </references>
      </pivotArea>
    </format>
    <format dxfId="31">
      <pivotArea dataOnly="0" labelOnly="1" outline="0" fieldPosition="0">
        <references count="7">
          <reference field="4" count="1" selected="0">
            <x v="58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32">
      <pivotArea dataOnly="0" labelOnly="1" outline="0" fieldPosition="0">
        <references count="7"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>
            <x v="1"/>
          </reference>
        </references>
      </pivotArea>
    </format>
    <format dxfId="33">
      <pivotArea dataOnly="0" labelOnly="1" outline="0" fieldPosition="0">
        <references count="7">
          <reference field="4" count="1" selected="0">
            <x v="6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>
            <x v="0"/>
          </reference>
        </references>
      </pivotArea>
    </format>
    <format dxfId="34">
      <pivotArea dataOnly="0" labelOnly="1" outline="0" fieldPosition="0">
        <references count="7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>
            <x v="2"/>
          </reference>
        </references>
      </pivotArea>
    </format>
    <format dxfId="35">
      <pivotArea dataOnly="0" labelOnly="1" outline="0" fieldPosition="0">
        <references count="7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>
            <x v="6"/>
          </reference>
        </references>
      </pivotArea>
    </format>
    <format dxfId="36">
      <pivotArea dataOnly="0" labelOnly="1" outline="0" fieldPosition="0">
        <references count="7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1"/>
          </reference>
          <reference field="10" count="1">
            <x v="0"/>
          </reference>
        </references>
      </pivotArea>
    </format>
    <format dxfId="37">
      <pivotArea dataOnly="0" labelOnly="1" outline="0" fieldPosition="0">
        <references count="7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>
            <x v="2"/>
          </reference>
        </references>
      </pivotArea>
    </format>
    <format dxfId="38">
      <pivotArea dataOnly="0" labelOnly="1" outline="0" fieldPosition="0">
        <references count="8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39">
      <pivotArea dataOnly="0" labelOnly="1" outline="0" fieldPosition="0">
        <references count="8">
          <reference field="4" count="1" selected="0">
            <x v="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40">
      <pivotArea dataOnly="0" labelOnly="1" outline="0" fieldPosition="0">
        <references count="8"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2"/>
          </reference>
          <reference field="11" count="1">
            <x v="2"/>
          </reference>
        </references>
      </pivotArea>
    </format>
    <format dxfId="41">
      <pivotArea dataOnly="0" labelOnly="1" outline="0" fieldPosition="0">
        <references count="8">
          <reference field="4" count="1" selected="0">
            <x v="3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2">
      <pivotArea dataOnly="0" labelOnly="1" outline="0" fieldPosition="0">
        <references count="8"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43">
      <pivotArea dataOnly="0" labelOnly="1" outline="0" fieldPosition="0">
        <references count="8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44">
      <pivotArea dataOnly="0" labelOnly="1" outline="0" fieldPosition="0">
        <references count="8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45">
      <pivotArea dataOnly="0" labelOnly="1" outline="0" fieldPosition="0">
        <references count="8">
          <reference field="4" count="1" selected="0">
            <x v="3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46">
      <pivotArea dataOnly="0" labelOnly="1" outline="0" fieldPosition="0">
        <references count="8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47">
      <pivotArea dataOnly="0" labelOnly="1" outline="0" fieldPosition="0">
        <references count="8"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48">
      <pivotArea dataOnly="0" labelOnly="1" outline="0" fieldPosition="0">
        <references count="8">
          <reference field="4" count="1" selected="0">
            <x v="6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49">
      <pivotArea dataOnly="0" labelOnly="1" outline="0" fieldPosition="0">
        <references count="8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>
            <x v="0"/>
          </reference>
        </references>
      </pivotArea>
    </format>
    <format dxfId="50">
      <pivotArea dataOnly="0" labelOnly="1" outline="0" fieldPosition="0">
        <references count="8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51">
      <pivotArea dataOnly="0" labelOnly="1" outline="0" fieldPosition="0">
        <references count="9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52">
      <pivotArea dataOnly="0" labelOnly="1" outline="0" fieldPosition="0">
        <references count="9"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2"/>
          </reference>
          <reference field="11" count="1" selected="0">
            <x v="2"/>
          </reference>
          <reference field="12" count="1">
            <x v="0"/>
          </reference>
        </references>
      </pivotArea>
    </format>
    <format dxfId="53">
      <pivotArea dataOnly="0" labelOnly="1" outline="0" fieldPosition="0">
        <references count="9">
          <reference field="4" count="1" selected="0">
            <x v="1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5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54">
      <pivotArea dataOnly="0" labelOnly="1" outline="0" fieldPosition="0">
        <references count="9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55">
      <pivotArea dataOnly="0" labelOnly="1" outline="0" fieldPosition="0">
        <references count="9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56">
      <pivotArea dataOnly="0" labelOnly="1" outline="0" fieldPosition="0">
        <references count="9">
          <reference field="4" count="1" selected="0">
            <x v="3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57">
      <pivotArea dataOnly="0" labelOnly="1" outline="0" fieldPosition="0">
        <references count="9"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1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58">
      <pivotArea dataOnly="0" labelOnly="1" outline="0" fieldPosition="0">
        <references count="9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6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59">
      <pivotArea dataOnly="0" labelOnly="1" outline="0" fieldPosition="0">
        <references count="9">
          <reference field="4" count="1" selected="0">
            <x v="4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9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0"/>
          </reference>
        </references>
      </pivotArea>
    </format>
    <format dxfId="60">
      <pivotArea dataOnly="0" labelOnly="1" outline="0" fieldPosition="0">
        <references count="9">
          <reference field="4" count="1" selected="0">
            <x v="4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5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61">
      <pivotArea dataOnly="0" labelOnly="1" outline="0" fieldPosition="0">
        <references count="9"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62">
      <pivotArea dataOnly="0" labelOnly="1" outline="0" fieldPosition="0">
        <references count="9">
          <reference field="4" count="1" selected="0">
            <x v="6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63">
      <pivotArea dataOnly="0" labelOnly="1" outline="0" fieldPosition="0">
        <references count="9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64">
      <pivotArea dataOnly="0" labelOnly="1" outline="0" fieldPosition="0">
        <references count="9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65">
      <pivotArea dataOnly="0" labelOnly="1" outline="0" fieldPosition="0">
        <references count="9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>
            <x v="0"/>
          </reference>
        </references>
      </pivotArea>
    </format>
    <format dxfId="66">
      <pivotArea dataOnly="0" labelOnly="1" outline="0" fieldPosition="0">
        <references count="10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>
            <x v="1"/>
          </reference>
        </references>
      </pivotArea>
    </format>
    <format dxfId="67">
      <pivotArea dataOnly="0" labelOnly="1" outline="0" fieldPosition="0">
        <references count="10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68">
      <pivotArea dataOnly="0" labelOnly="1" outline="0" fieldPosition="0">
        <references count="10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>
            <x v="1"/>
          </reference>
        </references>
      </pivotArea>
    </format>
    <format dxfId="69">
      <pivotArea dataOnly="0" labelOnly="1" outline="0" fieldPosition="0">
        <references count="10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70">
      <pivotArea dataOnly="0" labelOnly="1" outline="0" fieldPosition="0">
        <references count="10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>
            <x v="1"/>
          </reference>
        </references>
      </pivotArea>
    </format>
    <format dxfId="71">
      <pivotArea dataOnly="0" labelOnly="1" outline="0" fieldPosition="0">
        <references count="11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72">
      <pivotArea dataOnly="0" labelOnly="1" outline="0" fieldPosition="0">
        <references count="11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2"/>
          </reference>
        </references>
      </pivotArea>
    </format>
    <format dxfId="73">
      <pivotArea dataOnly="0" labelOnly="1" outline="0" fieldPosition="0">
        <references count="11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74">
      <pivotArea dataOnly="0" labelOnly="1" outline="0" fieldPosition="0">
        <references count="11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75">
      <pivotArea dataOnly="0" labelOnly="1" outline="0" fieldPosition="0">
        <references count="11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76">
      <pivotArea dataOnly="0" labelOnly="1" outline="0" fieldPosition="0">
        <references count="11"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77">
      <pivotArea dataOnly="0" labelOnly="1" outline="0" fieldPosition="0">
        <references count="11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78">
      <pivotArea dataOnly="0" labelOnly="1" outline="0" fieldPosition="0">
        <references count="11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2"/>
          </reference>
        </references>
      </pivotArea>
    </format>
    <format dxfId="79">
      <pivotArea dataOnly="0" labelOnly="1" outline="0" fieldPosition="0">
        <references count="11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80">
      <pivotArea dataOnly="0" labelOnly="1" outline="0" fieldPosition="0">
        <references count="11">
          <reference field="4" count="1" selected="0">
            <x v="5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33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81">
      <pivotArea dataOnly="0" labelOnly="1" outline="0" fieldPosition="0">
        <references count="11">
          <reference field="4" count="1" selected="0">
            <x v="5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3"/>
          </reference>
        </references>
      </pivotArea>
    </format>
    <format dxfId="82">
      <pivotArea dataOnly="0" labelOnly="1" outline="0" fieldPosition="0">
        <references count="11">
          <reference field="4" count="1" selected="0">
            <x v="5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83">
      <pivotArea dataOnly="0" labelOnly="1" outline="0" fieldPosition="0">
        <references count="11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84">
      <pivotArea dataOnly="0" labelOnly="1" outline="0" fieldPosition="0">
        <references count="11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85">
      <pivotArea dataOnly="0" labelOnly="1" outline="0" fieldPosition="0">
        <references count="11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86">
      <pivotArea dataOnly="0" labelOnly="1" outline="0" fieldPosition="0">
        <references count="12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87">
      <pivotArea dataOnly="0" labelOnly="1" outline="0" fieldPosition="0">
        <references count="12">
          <reference field="4" count="1" selected="0">
            <x v="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3"/>
          </reference>
          <reference field="11" count="1" selected="0">
            <x v="0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1"/>
          </reference>
        </references>
      </pivotArea>
    </format>
    <format dxfId="88">
      <pivotArea dataOnly="0" labelOnly="1" outline="0" fieldPosition="0">
        <references count="12"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0"/>
          </reference>
        </references>
      </pivotArea>
    </format>
    <format dxfId="89">
      <pivotArea dataOnly="0" labelOnly="1" outline="0" fieldPosition="0">
        <references count="12">
          <reference field="4" count="1" selected="0">
            <x v="1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1"/>
          </reference>
        </references>
      </pivotArea>
    </format>
    <format dxfId="90">
      <pivotArea dataOnly="0" labelOnly="1" outline="0" fieldPosition="0">
        <references count="12">
          <reference field="4" count="1" selected="0">
            <x v="1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29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2"/>
          </reference>
        </references>
      </pivotArea>
    </format>
    <format dxfId="91">
      <pivotArea dataOnly="0" labelOnly="1" outline="0" fieldPosition="0">
        <references count="12"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0"/>
          </reference>
        </references>
      </pivotArea>
    </format>
    <format dxfId="92">
      <pivotArea dataOnly="0" labelOnly="1" outline="0" fieldPosition="0">
        <references count="12">
          <reference field="4" count="1" selected="0">
            <x v="1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93">
      <pivotArea dataOnly="0" labelOnly="1" outline="0" fieldPosition="0">
        <references count="12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>
            <x v="0"/>
          </reference>
        </references>
      </pivotArea>
    </format>
    <format dxfId="94">
      <pivotArea dataOnly="0" labelOnly="1" outline="0" fieldPosition="0">
        <references count="12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95">
      <pivotArea dataOnly="0" labelOnly="1" outline="0" fieldPosition="0">
        <references count="12"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0"/>
          </reference>
        </references>
      </pivotArea>
    </format>
    <format dxfId="96">
      <pivotArea dataOnly="0" labelOnly="1" outline="0" fieldPosition="0">
        <references count="12"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5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97">
      <pivotArea dataOnly="0" labelOnly="1" outline="0" fieldPosition="0">
        <references count="12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>
            <x v="0"/>
          </reference>
        </references>
      </pivotArea>
    </format>
    <format dxfId="98">
      <pivotArea dataOnly="0" labelOnly="1" outline="0" fieldPosition="0">
        <references count="12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99">
      <pivotArea dataOnly="0" labelOnly="1" outline="0" fieldPosition="0">
        <references count="12"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0"/>
          </reference>
          <reference field="15" count="1">
            <x v="0"/>
          </reference>
        </references>
      </pivotArea>
    </format>
    <format dxfId="100">
      <pivotArea dataOnly="0" labelOnly="1" outline="0" fieldPosition="0">
        <references count="12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2"/>
          </reference>
        </references>
      </pivotArea>
    </format>
    <format dxfId="101">
      <pivotArea dataOnly="0" labelOnly="1" outline="0" fieldPosition="0">
        <references count="12">
          <reference field="4" count="1" selected="0">
            <x v="4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9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0"/>
          </reference>
        </references>
      </pivotArea>
    </format>
    <format dxfId="102">
      <pivotArea dataOnly="0" labelOnly="1" outline="0" fieldPosition="0">
        <references count="12">
          <reference field="4" count="1" selected="0">
            <x v="4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103">
      <pivotArea dataOnly="0" labelOnly="1" outline="0" fieldPosition="0">
        <references count="12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>
            <x v="0"/>
          </reference>
        </references>
      </pivotArea>
    </format>
    <format dxfId="104">
      <pivotArea dataOnly="0" labelOnly="1" outline="0" fieldPosition="0">
        <references count="12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105">
      <pivotArea dataOnly="0" labelOnly="1" outline="0" fieldPosition="0">
        <references count="12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0"/>
          </reference>
        </references>
      </pivotArea>
    </format>
    <format dxfId="106">
      <pivotArea dataOnly="0" labelOnly="1" outline="0" fieldPosition="0">
        <references count="12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2"/>
          </reference>
        </references>
      </pivotArea>
    </format>
    <format dxfId="107">
      <pivotArea dataOnly="0" labelOnly="1" outline="0" fieldPosition="0">
        <references count="12">
          <reference field="4" count="1" selected="0">
            <x v="5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33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0"/>
          </reference>
          <reference field="15" count="1">
            <x v="3"/>
          </reference>
        </references>
      </pivotArea>
    </format>
    <format dxfId="108">
      <pivotArea dataOnly="0" labelOnly="1" outline="0" fieldPosition="0">
        <references count="12">
          <reference field="4" count="1" selected="0">
            <x v="6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0"/>
          </reference>
        </references>
      </pivotArea>
    </format>
    <format dxfId="109">
      <pivotArea dataOnly="0" labelOnly="1" outline="0" fieldPosition="0">
        <references count="12">
          <reference field="4" count="1" selected="0">
            <x v="6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110">
      <pivotArea dataOnly="0" labelOnly="1" outline="0" fieldPosition="0">
        <references count="12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>
            <x v="0"/>
          </reference>
        </references>
      </pivotArea>
    </format>
    <format dxfId="111">
      <pivotArea dataOnly="0" labelOnly="1" outline="0" fieldPosition="0">
        <references count="12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112">
      <pivotArea dataOnly="0" labelOnly="1" outline="0" fieldPosition="0">
        <references count="12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>
            <x v="0"/>
          </reference>
        </references>
      </pivotArea>
    </format>
    <format dxfId="113">
      <pivotArea dataOnly="0" labelOnly="1" outline="0" fieldPosition="0">
        <references count="13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>
            <x v="3"/>
          </reference>
        </references>
      </pivotArea>
    </format>
    <format dxfId="114">
      <pivotArea dataOnly="0" labelOnly="1" outline="0" fieldPosition="0">
        <references count="13">
          <reference field="4" count="1" selected="0">
            <x v="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3"/>
          </reference>
          <reference field="11" count="1" selected="0">
            <x v="0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>
            <x v="2"/>
          </reference>
        </references>
      </pivotArea>
    </format>
    <format dxfId="115">
      <pivotArea dataOnly="0" labelOnly="1" outline="0" fieldPosition="0">
        <references count="13"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>
            <x v="3"/>
          </reference>
        </references>
      </pivotArea>
    </format>
    <format dxfId="116">
      <pivotArea dataOnly="0" labelOnly="1" outline="0" fieldPosition="0">
        <references count="13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>
            <x v="0"/>
          </reference>
        </references>
      </pivotArea>
    </format>
    <format dxfId="117">
      <pivotArea dataOnly="0" labelOnly="1" outline="0" fieldPosition="0">
        <references count="13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>
            <x v="3"/>
          </reference>
        </references>
      </pivotArea>
    </format>
    <format dxfId="118">
      <pivotArea dataOnly="0" labelOnly="1" outline="0" fieldPosition="0">
        <references count="13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2">
            <x v="0"/>
            <x v="1"/>
          </reference>
        </references>
      </pivotArea>
    </format>
    <format dxfId="119">
      <pivotArea dataOnly="0" labelOnly="1" outline="0" fieldPosition="0">
        <references count="13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>
            <x v="3"/>
          </reference>
        </references>
      </pivotArea>
    </format>
    <format dxfId="120">
      <pivotArea dataOnly="0" labelOnly="1" outline="0" fieldPosition="0">
        <references count="13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>
            <x v="0"/>
          </reference>
        </references>
      </pivotArea>
    </format>
    <format dxfId="121">
      <pivotArea dataOnly="0" labelOnly="1" outline="0" fieldPosition="0">
        <references count="13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>
            <x v="3"/>
          </reference>
        </references>
      </pivotArea>
    </format>
    <format dxfId="122">
      <pivotArea dataOnly="0" labelOnly="1" outline="0" fieldPosition="0">
        <references count="13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>
            <x v="1"/>
          </reference>
        </references>
      </pivotArea>
    </format>
    <format dxfId="123">
      <pivotArea dataOnly="0" labelOnly="1" outline="0" fieldPosition="0">
        <references count="13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>
            <x v="3"/>
          </reference>
        </references>
      </pivotArea>
    </format>
    <format dxfId="124">
      <pivotArea dataOnly="0" labelOnly="1" outline="0" fieldPosition="0">
        <references count="14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>
            <x v="2"/>
          </reference>
        </references>
      </pivotArea>
    </format>
    <format dxfId="125">
      <pivotArea dataOnly="0" labelOnly="1" outline="0" fieldPosition="0">
        <references count="14">
          <reference field="4" count="1" selected="0">
            <x v="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3"/>
          </reference>
          <reference field="11" count="1" selected="0">
            <x v="0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2"/>
          </reference>
          <reference field="17" count="1">
            <x v="1"/>
          </reference>
        </references>
      </pivotArea>
    </format>
    <format dxfId="126">
      <pivotArea dataOnly="0" labelOnly="1" outline="0" fieldPosition="0">
        <references count="14"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>
            <x v="2"/>
          </reference>
        </references>
      </pivotArea>
    </format>
    <format dxfId="127">
      <pivotArea dataOnly="0" labelOnly="1" outline="0" fieldPosition="0">
        <references count="14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>
            <x v="0"/>
          </reference>
        </references>
      </pivotArea>
    </format>
    <format dxfId="128">
      <pivotArea dataOnly="0" labelOnly="1" outline="0" fieldPosition="0">
        <references count="14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>
            <x v="2"/>
          </reference>
        </references>
      </pivotArea>
    </format>
    <format dxfId="129">
      <pivotArea dataOnly="0" labelOnly="1" outline="0" fieldPosition="0">
        <references count="14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1"/>
          </reference>
          <reference field="17" count="1">
            <x v="0"/>
          </reference>
        </references>
      </pivotArea>
    </format>
    <format dxfId="130">
      <pivotArea dataOnly="0" labelOnly="1" outline="0" fieldPosition="0">
        <references count="14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>
            <x v="2"/>
          </reference>
        </references>
      </pivotArea>
    </format>
    <format dxfId="131">
      <pivotArea dataOnly="0" labelOnly="1" outline="0" fieldPosition="0">
        <references count="14"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>
            <x v="1"/>
          </reference>
        </references>
      </pivotArea>
    </format>
    <format dxfId="132">
      <pivotArea dataOnly="0" labelOnly="1" outline="0" fieldPosition="0">
        <references count="14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>
            <x v="2"/>
          </reference>
        </references>
      </pivotArea>
    </format>
    <format dxfId="133">
      <pivotArea dataOnly="0" labelOnly="1" outline="0" fieldPosition="0">
        <references count="14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>
            <x v="0"/>
          </reference>
        </references>
      </pivotArea>
    </format>
    <format dxfId="134">
      <pivotArea dataOnly="0" labelOnly="1" outline="0" fieldPosition="0">
        <references count="14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>
            <x v="2"/>
          </reference>
        </references>
      </pivotArea>
    </format>
    <format dxfId="135">
      <pivotArea dataOnly="0" labelOnly="1" outline="0" fieldPosition="0">
        <references count="14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>
            <x v="0"/>
          </reference>
        </references>
      </pivotArea>
    </format>
    <format dxfId="136">
      <pivotArea dataOnly="0" labelOnly="1" outline="0" fieldPosition="0">
        <references count="15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>
            <x v="3"/>
          </reference>
        </references>
      </pivotArea>
    </format>
    <format dxfId="137">
      <pivotArea dataOnly="0" labelOnly="1" outline="0" fieldPosition="0">
        <references count="15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138">
      <pivotArea dataOnly="0" labelOnly="1" outline="0" fieldPosition="0">
        <references count="15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>
            <x v="3"/>
          </reference>
        </references>
      </pivotArea>
    </format>
    <format dxfId="139">
      <pivotArea dataOnly="0" labelOnly="1" outline="0" fieldPosition="0">
        <references count="15"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>
            <x v="0"/>
          </reference>
        </references>
      </pivotArea>
    </format>
    <format dxfId="140">
      <pivotArea dataOnly="0" labelOnly="1" outline="0" fieldPosition="0">
        <references count="15"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5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>
            <x v="3"/>
          </reference>
        </references>
      </pivotArea>
    </format>
    <format dxfId="141">
      <pivotArea dataOnly="0" labelOnly="1" outline="0" fieldPosition="0">
        <references count="15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>
            <x v="0"/>
          </reference>
        </references>
      </pivotArea>
    </format>
    <format dxfId="142">
      <pivotArea dataOnly="0" labelOnly="1" outline="0" fieldPosition="0">
        <references count="15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>
            <x v="3"/>
          </reference>
        </references>
      </pivotArea>
    </format>
    <format dxfId="143">
      <pivotArea dataOnly="0" labelOnly="1" outline="0" fieldPosition="0">
        <references count="15"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>
            <x v="0"/>
          </reference>
        </references>
      </pivotArea>
    </format>
    <format dxfId="144">
      <pivotArea dataOnly="0" labelOnly="1" outline="0" fieldPosition="0">
        <references count="15">
          <reference field="4" count="1" selected="0">
            <x v="6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>
            <x v="3"/>
          </reference>
        </references>
      </pivotArea>
    </format>
    <format dxfId="145">
      <pivotArea dataOnly="0" labelOnly="1" outline="0" fieldPosition="0">
        <references count="15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146">
      <pivotArea dataOnly="0" labelOnly="1" outline="0" fieldPosition="0">
        <references count="15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>
            <x v="3"/>
          </reference>
        </references>
      </pivotArea>
    </format>
    <format dxfId="147">
      <pivotArea dataOnly="0" labelOnly="1" outline="0" fieldPosition="0">
        <references count="16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148">
      <pivotArea dataOnly="0" labelOnly="1" outline="0" fieldPosition="0">
        <references count="16">
          <reference field="4" count="1" selected="0">
            <x v="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3"/>
          </reference>
          <reference field="11" count="1" selected="0">
            <x v="0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2"/>
          </reference>
          <reference field="17" count="1" selected="0">
            <x v="1"/>
          </reference>
          <reference field="18" count="1" selected="0">
            <x v="3"/>
          </reference>
          <reference field="19" count="1">
            <x v="3"/>
          </reference>
        </references>
      </pivotArea>
    </format>
    <format dxfId="149">
      <pivotArea dataOnly="0" labelOnly="1" outline="0" fieldPosition="0">
        <references count="16"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150">
      <pivotArea dataOnly="0" labelOnly="1" outline="0" fieldPosition="0">
        <references count="16">
          <reference field="4" count="1" selected="0">
            <x v="1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1"/>
          </reference>
        </references>
      </pivotArea>
    </format>
    <format dxfId="151">
      <pivotArea dataOnly="0" labelOnly="1" outline="0" fieldPosition="0">
        <references count="16">
          <reference field="4" count="1" selected="0">
            <x v="1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152">
      <pivotArea dataOnly="0" labelOnly="1" outline="0" fieldPosition="0">
        <references count="16"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0"/>
          </reference>
        </references>
      </pivotArea>
    </format>
    <format dxfId="153">
      <pivotArea dataOnly="0" labelOnly="1" outline="0" fieldPosition="0">
        <references count="16">
          <reference field="4" count="1" selected="0">
            <x v="1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154">
      <pivotArea dataOnly="0" labelOnly="1" outline="0" fieldPosition="0">
        <references count="16">
          <reference field="4" count="1" selected="0">
            <x v="18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4"/>
          </reference>
        </references>
      </pivotArea>
    </format>
    <format dxfId="155">
      <pivotArea dataOnly="0" labelOnly="1" outline="0" fieldPosition="0">
        <references count="16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>
            <x v="5"/>
          </reference>
        </references>
      </pivotArea>
    </format>
    <format dxfId="156">
      <pivotArea dataOnly="0" labelOnly="1" outline="0" fieldPosition="0">
        <references count="16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2"/>
          </reference>
        </references>
      </pivotArea>
    </format>
    <format dxfId="157">
      <pivotArea dataOnly="0" labelOnly="1" outline="0" fieldPosition="0">
        <references count="16">
          <reference field="4" count="1" selected="0">
            <x v="2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2"/>
          </reference>
          <reference field="9" count="1" selected="0">
            <x v="32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3"/>
          </reference>
        </references>
      </pivotArea>
    </format>
    <format dxfId="158">
      <pivotArea dataOnly="0" labelOnly="1" outline="0" fieldPosition="0">
        <references count="16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159">
      <pivotArea dataOnly="0" labelOnly="1" outline="0" fieldPosition="0">
        <references count="16">
          <reference field="4" count="1" selected="0">
            <x v="3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0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1"/>
          </reference>
        </references>
      </pivotArea>
    </format>
    <format dxfId="160">
      <pivotArea dataOnly="0" labelOnly="1" outline="0" fieldPosition="0">
        <references count="16"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161">
      <pivotArea dataOnly="0" labelOnly="1" outline="0" fieldPosition="0">
        <references count="16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0"/>
          </reference>
          <reference field="19" count="1">
            <x v="5"/>
          </reference>
        </references>
      </pivotArea>
    </format>
    <format dxfId="162">
      <pivotArea dataOnly="0" labelOnly="1" outline="0" fieldPosition="0">
        <references count="16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163">
      <pivotArea dataOnly="0" labelOnly="1" outline="0" fieldPosition="0">
        <references count="16">
          <reference field="4" count="1" selected="0">
            <x v="3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164">
      <pivotArea dataOnly="0" labelOnly="1" outline="0" fieldPosition="0">
        <references count="16">
          <reference field="4" count="1" selected="0">
            <x v="3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165">
      <pivotArea dataOnly="0" labelOnly="1" outline="0" fieldPosition="0">
        <references count="16"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1"/>
          </reference>
          <reference field="18" count="1" selected="0">
            <x v="3"/>
          </reference>
          <reference field="19" count="1">
            <x v="0"/>
          </reference>
        </references>
      </pivotArea>
    </format>
    <format dxfId="166">
      <pivotArea dataOnly="0" labelOnly="1" outline="0" fieldPosition="0">
        <references count="16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167">
      <pivotArea dataOnly="0" labelOnly="1" outline="0" fieldPosition="0">
        <references count="16">
          <reference field="4" count="1" selected="0">
            <x v="4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168">
      <pivotArea dataOnly="0" labelOnly="1" outline="0" fieldPosition="0">
        <references count="16">
          <reference field="4" count="1" selected="0">
            <x v="4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3"/>
          </reference>
        </references>
      </pivotArea>
    </format>
    <format dxfId="169">
      <pivotArea dataOnly="0" labelOnly="1" outline="0" fieldPosition="0">
        <references count="16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170">
      <pivotArea dataOnly="0" labelOnly="1" outline="0" fieldPosition="0">
        <references count="16"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171">
      <pivotArea dataOnly="0" labelOnly="1" outline="0" fieldPosition="0">
        <references count="16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172">
      <pivotArea dataOnly="0" labelOnly="1" outline="0" fieldPosition="0">
        <references count="16">
          <reference field="4" count="1" selected="0">
            <x v="5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3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173">
      <pivotArea dataOnly="0" labelOnly="1" outline="0" fieldPosition="0">
        <references count="16">
          <reference field="4" count="1" selected="0">
            <x v="5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174">
      <pivotArea dataOnly="0" labelOnly="1" outline="0" fieldPosition="0">
        <references count="16"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0"/>
          </reference>
          <reference field="19" count="1">
            <x v="1"/>
          </reference>
        </references>
      </pivotArea>
    </format>
    <format dxfId="175">
      <pivotArea dataOnly="0" labelOnly="1" outline="0" fieldPosition="0">
        <references count="16">
          <reference field="4" count="1" selected="0">
            <x v="6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176">
      <pivotArea dataOnly="0" labelOnly="1" outline="0" fieldPosition="0">
        <references count="16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>
            <x v="5"/>
          </reference>
        </references>
      </pivotArea>
    </format>
    <format dxfId="177">
      <pivotArea dataOnly="0" labelOnly="1" outline="0" fieldPosition="0">
        <references count="16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1"/>
          </reference>
        </references>
      </pivotArea>
    </format>
    <format dxfId="178">
      <pivotArea dataOnly="0" labelOnly="1" outline="0" fieldPosition="0">
        <references count="16">
          <reference field="4" count="1" selected="0">
            <x v="68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4"/>
          </reference>
        </references>
      </pivotArea>
    </format>
    <format dxfId="179">
      <pivotArea dataOnly="0" labelOnly="1" outline="0" fieldPosition="0">
        <references count="16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180">
      <pivotArea dataOnly="0" labelOnly="1" outline="0" fieldPosition="0">
        <references count="16">
          <reference field="4" count="1" selected="0">
            <x v="7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0"/>
          </reference>
        </references>
      </pivotArea>
    </format>
    <format dxfId="181">
      <pivotArea dataOnly="0" labelOnly="1" outline="0" fieldPosition="0">
        <references count="16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182">
      <pivotArea dataOnly="0" labelOnly="1" outline="0" fieldPosition="0">
        <references count="17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2"/>
          </reference>
        </references>
      </pivotArea>
    </format>
    <format dxfId="183">
      <pivotArea dataOnly="0" labelOnly="1" outline="0" fieldPosition="0">
        <references count="17"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7"/>
          </reference>
          <reference field="10" count="1" selected="0">
            <x v="7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84">
      <pivotArea dataOnly="0" labelOnly="1" outline="0" fieldPosition="0">
        <references count="17"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2"/>
          </reference>
        </references>
      </pivotArea>
    </format>
    <format dxfId="185">
      <pivotArea dataOnly="0" labelOnly="1" outline="0" fieldPosition="0">
        <references count="17"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0"/>
          </reference>
          <reference field="20" count="1">
            <x v="3"/>
          </reference>
        </references>
      </pivotArea>
    </format>
    <format dxfId="186">
      <pivotArea dataOnly="0" labelOnly="1" outline="0" fieldPosition="0">
        <references count="17">
          <reference field="4" count="1" selected="0">
            <x v="1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2"/>
          </reference>
        </references>
      </pivotArea>
    </format>
    <format dxfId="187">
      <pivotArea dataOnly="0" labelOnly="1" outline="0" fieldPosition="0">
        <references count="17">
          <reference field="4" count="1" selected="0">
            <x v="1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88">
      <pivotArea dataOnly="0" labelOnly="1" outline="0" fieldPosition="0">
        <references count="17">
          <reference field="4" count="1" selected="0">
            <x v="18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2"/>
          </reference>
        </references>
      </pivotArea>
    </format>
    <format dxfId="189">
      <pivotArea dataOnly="0" labelOnly="1" outline="0" fieldPosition="0">
        <references count="17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90">
      <pivotArea dataOnly="0" labelOnly="1" outline="0" fieldPosition="0">
        <references count="17">
          <reference field="4" count="1" selected="0">
            <x v="28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33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2"/>
          </reference>
        </references>
      </pivotArea>
    </format>
    <format dxfId="191">
      <pivotArea dataOnly="0" labelOnly="1" outline="0" fieldPosition="0">
        <references count="17"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92">
      <pivotArea dataOnly="0" labelOnly="1" outline="0" fieldPosition="0">
        <references count="17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5"/>
          </reference>
          <reference field="20" count="1">
            <x v="2"/>
          </reference>
        </references>
      </pivotArea>
    </format>
    <format dxfId="193">
      <pivotArea dataOnly="0" labelOnly="1" outline="0" fieldPosition="0">
        <references count="17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94">
      <pivotArea dataOnly="0" labelOnly="1" outline="0" fieldPosition="0">
        <references count="17">
          <reference field="4" count="1" selected="0">
            <x v="3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>
            <x v="2"/>
          </reference>
        </references>
      </pivotArea>
    </format>
    <format dxfId="195">
      <pivotArea dataOnly="0" labelOnly="1" outline="0" fieldPosition="0">
        <references count="17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96">
      <pivotArea dataOnly="0" labelOnly="1" outline="0" fieldPosition="0">
        <references count="17"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>
            <x v="2"/>
          </reference>
        </references>
      </pivotArea>
    </format>
    <format dxfId="197">
      <pivotArea dataOnly="0" labelOnly="1" outline="0" fieldPosition="0">
        <references count="17">
          <reference field="4" count="1" selected="0">
            <x v="58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7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198">
      <pivotArea dataOnly="0" labelOnly="1" outline="0" fieldPosition="0">
        <references count="17"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1"/>
          </reference>
          <reference field="20" count="1">
            <x v="2"/>
          </reference>
        </references>
      </pivotArea>
    </format>
    <format dxfId="199">
      <pivotArea dataOnly="0" labelOnly="1" outline="0" fieldPosition="0">
        <references count="18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3"/>
          </reference>
        </references>
      </pivotArea>
    </format>
    <format dxfId="200">
      <pivotArea dataOnly="0" labelOnly="1" outline="0" fieldPosition="0">
        <references count="18"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7"/>
          </reference>
          <reference field="10" count="1" selected="0">
            <x v="7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>
            <x v="6"/>
          </reference>
        </references>
      </pivotArea>
    </format>
    <format dxfId="201">
      <pivotArea dataOnly="0" labelOnly="1" outline="0" fieldPosition="0">
        <references count="18"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3"/>
          </reference>
        </references>
      </pivotArea>
    </format>
    <format dxfId="202">
      <pivotArea dataOnly="0" labelOnly="1" outline="0" fieldPosition="0">
        <references count="18"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6"/>
          </reference>
        </references>
      </pivotArea>
    </format>
    <format dxfId="203">
      <pivotArea dataOnly="0" labelOnly="1" outline="0" fieldPosition="0">
        <references count="18">
          <reference field="4" count="1" selected="0">
            <x v="1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204">
      <pivotArea dataOnly="0" labelOnly="1" outline="0" fieldPosition="0">
        <references count="18">
          <reference field="4" count="1" selected="0">
            <x v="1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3"/>
          </reference>
        </references>
      </pivotArea>
    </format>
    <format dxfId="205">
      <pivotArea dataOnly="0" labelOnly="1" outline="0" fieldPosition="0">
        <references count="18">
          <reference field="4" count="1" selected="0">
            <x v="1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29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6"/>
          </reference>
        </references>
      </pivotArea>
    </format>
    <format dxfId="206">
      <pivotArea dataOnly="0" labelOnly="1" outline="0" fieldPosition="0">
        <references count="18">
          <reference field="4" count="1" selected="0">
            <x v="1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207">
      <pivotArea dataOnly="0" labelOnly="1" outline="0" fieldPosition="0">
        <references count="18">
          <reference field="4" count="1" selected="0">
            <x v="1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>
            <x v="6"/>
          </reference>
        </references>
      </pivotArea>
    </format>
    <format dxfId="208">
      <pivotArea dataOnly="0" labelOnly="1" outline="0" fieldPosition="0">
        <references count="18">
          <reference field="4" count="1" selected="0">
            <x v="18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2"/>
          </reference>
          <reference field="21" count="1">
            <x v="3"/>
          </reference>
        </references>
      </pivotArea>
    </format>
    <format dxfId="209">
      <pivotArea dataOnly="0" labelOnly="1" outline="0" fieldPosition="0">
        <references count="18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210">
      <pivotArea dataOnly="0" labelOnly="1" outline="0" fieldPosition="0">
        <references count="18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2"/>
          </reference>
          <reference field="20" count="1" selected="0">
            <x v="2"/>
          </reference>
          <reference field="21" count="1">
            <x v="3"/>
          </reference>
        </references>
      </pivotArea>
    </format>
    <format dxfId="211">
      <pivotArea dataOnly="0" labelOnly="1" outline="0" fieldPosition="0">
        <references count="18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>
            <x v="6"/>
          </reference>
        </references>
      </pivotArea>
    </format>
    <format dxfId="212">
      <pivotArea dataOnly="0" labelOnly="1" outline="0" fieldPosition="0">
        <references count="18">
          <reference field="4" count="1" selected="0">
            <x v="28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33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3"/>
          </reference>
        </references>
      </pivotArea>
    </format>
    <format dxfId="213">
      <pivotArea dataOnly="0" labelOnly="1" outline="0" fieldPosition="0">
        <references count="18"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214">
      <pivotArea dataOnly="0" labelOnly="1" outline="0" fieldPosition="0">
        <references count="18"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5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4"/>
          </reference>
        </references>
      </pivotArea>
    </format>
    <format dxfId="215">
      <pivotArea dataOnly="0" labelOnly="1" outline="0" fieldPosition="0">
        <references count="18">
          <reference field="4" count="1" selected="0">
            <x v="3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0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>
            <x v="3"/>
          </reference>
        </references>
      </pivotArea>
    </format>
    <format dxfId="216">
      <pivotArea dataOnly="0" labelOnly="1" outline="0" fieldPosition="0">
        <references count="18"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>
            <x v="6"/>
          </reference>
        </references>
      </pivotArea>
    </format>
    <format dxfId="217">
      <pivotArea dataOnly="0" labelOnly="1" outline="0" fieldPosition="0">
        <references count="18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4"/>
          </reference>
        </references>
      </pivotArea>
    </format>
    <format dxfId="218">
      <pivotArea dataOnly="0" labelOnly="1" outline="0" fieldPosition="0">
        <references count="18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>
            <x v="6"/>
          </reference>
        </references>
      </pivotArea>
    </format>
    <format dxfId="219">
      <pivotArea dataOnly="0" labelOnly="1" outline="0" fieldPosition="0">
        <references count="18">
          <reference field="4" count="1" selected="0">
            <x v="3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220">
      <pivotArea dataOnly="0" labelOnly="1" outline="0" fieldPosition="0">
        <references count="18">
          <reference field="4" count="1" selected="0">
            <x v="3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4"/>
          </reference>
        </references>
      </pivotArea>
    </format>
    <format dxfId="221">
      <pivotArea dataOnly="0" labelOnly="1" outline="0" fieldPosition="0">
        <references count="18"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1"/>
          </reference>
          <reference field="18" count="1" selected="0">
            <x v="3"/>
          </reference>
          <reference field="19" count="1" selected="0">
            <x v="0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222">
      <pivotArea dataOnly="0" labelOnly="1" outline="0" fieldPosition="0">
        <references count="18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6"/>
          </reference>
        </references>
      </pivotArea>
    </format>
    <format dxfId="223">
      <pivotArea dataOnly="0" labelOnly="1" outline="0" fieldPosition="0">
        <references count="18">
          <reference field="4" count="1" selected="0">
            <x v="4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9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1"/>
          </reference>
        </references>
      </pivotArea>
    </format>
    <format dxfId="224">
      <pivotArea dataOnly="0" labelOnly="1" outline="0" fieldPosition="0">
        <references count="18">
          <reference field="4" count="1" selected="0">
            <x v="4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4"/>
          </reference>
        </references>
      </pivotArea>
    </format>
    <format dxfId="225">
      <pivotArea dataOnly="0" labelOnly="1" outline="0" fieldPosition="0">
        <references count="18">
          <reference field="4" count="1" selected="0">
            <x v="4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>
            <x v="1"/>
          </reference>
        </references>
      </pivotArea>
    </format>
    <format dxfId="226">
      <pivotArea dataOnly="0" labelOnly="1" outline="0" fieldPosition="0">
        <references count="18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>
            <x v="6"/>
          </reference>
        </references>
      </pivotArea>
    </format>
    <format dxfId="227">
      <pivotArea dataOnly="0" labelOnly="1" outline="0" fieldPosition="0">
        <references count="18"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1"/>
          </reference>
        </references>
      </pivotArea>
    </format>
    <format dxfId="228">
      <pivotArea dataOnly="0" labelOnly="1" outline="0" fieldPosition="0">
        <references count="18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229">
      <pivotArea dataOnly="0" labelOnly="1" outline="0" fieldPosition="0">
        <references count="18">
          <reference field="4" count="1" selected="0">
            <x v="5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33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1"/>
          </reference>
        </references>
      </pivotArea>
    </format>
    <format dxfId="230">
      <pivotArea dataOnly="0" labelOnly="1" outline="0" fieldPosition="0">
        <references count="18">
          <reference field="4" count="1" selected="0">
            <x v="5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3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231">
      <pivotArea dataOnly="0" labelOnly="1" outline="0" fieldPosition="0">
        <references count="18">
          <reference field="4" count="1" selected="0">
            <x v="5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3"/>
          </reference>
        </references>
      </pivotArea>
    </format>
    <format dxfId="232">
      <pivotArea dataOnly="0" labelOnly="1" outline="0" fieldPosition="0">
        <references count="18">
          <reference field="4" count="1" selected="0">
            <x v="58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7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0"/>
          </reference>
          <reference field="21" count="1">
            <x v="0"/>
          </reference>
        </references>
      </pivotArea>
    </format>
    <format dxfId="233">
      <pivotArea dataOnly="0" labelOnly="1" outline="0" fieldPosition="0">
        <references count="18"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1"/>
          </reference>
          <reference field="20" count="1" selected="0">
            <x v="2"/>
          </reference>
          <reference field="21" count="1">
            <x v="3"/>
          </reference>
        </references>
      </pivotArea>
    </format>
    <format dxfId="234">
      <pivotArea dataOnly="0" labelOnly="1" outline="0" fieldPosition="0">
        <references count="18">
          <reference field="4" count="1" selected="0">
            <x v="6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1"/>
          </reference>
        </references>
      </pivotArea>
    </format>
    <format dxfId="235">
      <pivotArea dataOnly="0" labelOnly="1" outline="0" fieldPosition="0">
        <references count="18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236">
      <pivotArea dataOnly="0" labelOnly="1" outline="0" fieldPosition="0">
        <references count="18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>
            <x v="6"/>
          </reference>
        </references>
      </pivotArea>
    </format>
    <format dxfId="237">
      <pivotArea dataOnly="0" labelOnly="1" outline="0" fieldPosition="0">
        <references count="18">
          <reference field="4" count="1" selected="0">
            <x v="68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2"/>
          </reference>
          <reference field="21" count="1">
            <x v="1"/>
          </reference>
        </references>
      </pivotArea>
    </format>
    <format dxfId="238">
      <pivotArea dataOnly="0" labelOnly="1" outline="0" fieldPosition="0">
        <references count="18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3"/>
          </reference>
        </references>
      </pivotArea>
    </format>
    <format dxfId="239">
      <pivotArea dataOnly="0" labelOnly="1" outline="0" fieldPosition="0">
        <references count="18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240">
      <pivotArea dataOnly="0" labelOnly="1" outline="0" fieldPosition="0">
        <references count="19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>
            <x v="5"/>
          </reference>
        </references>
      </pivotArea>
    </format>
    <format dxfId="241">
      <pivotArea dataOnly="0" labelOnly="1" outline="0" fieldPosition="0">
        <references count="19"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7"/>
          </reference>
          <reference field="10" count="1" selected="0">
            <x v="7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>
            <x v="6"/>
          </reference>
        </references>
      </pivotArea>
    </format>
    <format dxfId="242">
      <pivotArea dataOnly="0" labelOnly="1" outline="0" fieldPosition="0">
        <references count="19"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>
            <x v="5"/>
          </reference>
        </references>
      </pivotArea>
    </format>
    <format dxfId="243">
      <pivotArea dataOnly="0" labelOnly="1" outline="0" fieldPosition="0">
        <references count="19">
          <reference field="4" count="1" selected="0">
            <x v="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3"/>
          </reference>
          <reference field="11" count="1" selected="0">
            <x v="0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2"/>
          </reference>
          <reference field="17" count="1" selected="0">
            <x v="1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3"/>
          </reference>
          <reference field="22" count="1">
            <x v="6"/>
          </reference>
        </references>
      </pivotArea>
    </format>
    <format dxfId="244">
      <pivotArea dataOnly="0" labelOnly="1" outline="0" fieldPosition="0">
        <references count="19">
          <reference field="4" count="1" selected="0">
            <x v="1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2"/>
          </reference>
          <reference field="22" count="1">
            <x v="3"/>
          </reference>
        </references>
      </pivotArea>
    </format>
    <format dxfId="245">
      <pivotArea dataOnly="0" labelOnly="1" outline="0" fieldPosition="0">
        <references count="19">
          <reference field="4" count="1" selected="0">
            <x v="1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3"/>
          </reference>
          <reference field="22" count="1">
            <x v="6"/>
          </reference>
        </references>
      </pivotArea>
    </format>
    <format dxfId="246">
      <pivotArea dataOnly="0" labelOnly="1" outline="0" fieldPosition="0">
        <references count="19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>
            <x v="2"/>
          </reference>
        </references>
      </pivotArea>
    </format>
    <format dxfId="247">
      <pivotArea dataOnly="0" labelOnly="1" outline="0" fieldPosition="0">
        <references count="19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2"/>
          </reference>
          <reference field="20" count="1" selected="0">
            <x v="2"/>
          </reference>
          <reference field="21" count="1" selected="0">
            <x v="3"/>
          </reference>
          <reference field="22" count="1">
            <x v="6"/>
          </reference>
        </references>
      </pivotArea>
    </format>
    <format dxfId="248">
      <pivotArea dataOnly="0" labelOnly="1" outline="0" fieldPosition="0">
        <references count="19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4"/>
          </reference>
          <reference field="22" count="1">
            <x v="3"/>
          </reference>
        </references>
      </pivotArea>
    </format>
    <format dxfId="249">
      <pivotArea dataOnly="0" labelOnly="1" outline="0" fieldPosition="0">
        <references count="19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>
            <x v="6"/>
          </reference>
        </references>
      </pivotArea>
    </format>
    <format dxfId="250">
      <pivotArea dataOnly="0" labelOnly="1" outline="0" fieldPosition="0">
        <references count="19"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1"/>
          </reference>
          <reference field="18" count="1" selected="0">
            <x v="3"/>
          </reference>
          <reference field="19" count="1" selected="0">
            <x v="0"/>
          </reference>
          <reference field="20" count="1" selected="0">
            <x v="2"/>
          </reference>
          <reference field="21" count="1" selected="0">
            <x v="2"/>
          </reference>
          <reference field="22" count="1">
            <x v="5"/>
          </reference>
        </references>
      </pivotArea>
    </format>
    <format dxfId="251">
      <pivotArea dataOnly="0" labelOnly="1" outline="0" fieldPosition="0">
        <references count="19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6"/>
          </reference>
          <reference field="22" count="1">
            <x v="6"/>
          </reference>
        </references>
      </pivotArea>
    </format>
    <format dxfId="252">
      <pivotArea dataOnly="0" labelOnly="1" outline="0" fieldPosition="0">
        <references count="19">
          <reference field="4" count="1" selected="0">
            <x v="4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9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1"/>
          </reference>
          <reference field="22" count="1">
            <x v="2"/>
          </reference>
        </references>
      </pivotArea>
    </format>
    <format dxfId="253">
      <pivotArea dataOnly="0" labelOnly="1" outline="0" fieldPosition="0">
        <references count="19">
          <reference field="4" count="1" selected="0">
            <x v="4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4"/>
          </reference>
          <reference field="22" count="1">
            <x v="6"/>
          </reference>
        </references>
      </pivotArea>
    </format>
    <format dxfId="254">
      <pivotArea dataOnly="0" labelOnly="1" outline="0" fieldPosition="0">
        <references count="19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1"/>
          </reference>
          <reference field="22" count="1">
            <x v="1"/>
          </reference>
        </references>
      </pivotArea>
    </format>
    <format dxfId="255">
      <pivotArea dataOnly="0" labelOnly="1" outline="0" fieldPosition="0">
        <references count="19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>
            <x v="6"/>
          </reference>
        </references>
      </pivotArea>
    </format>
    <format dxfId="256">
      <pivotArea dataOnly="0" labelOnly="1" outline="0" fieldPosition="0">
        <references count="19">
          <reference field="4" count="1" selected="0">
            <x v="58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7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0"/>
          </reference>
          <reference field="21" count="1" selected="0">
            <x v="0"/>
          </reference>
          <reference field="22" count="1">
            <x v="0"/>
          </reference>
        </references>
      </pivotArea>
    </format>
    <format dxfId="257">
      <pivotArea dataOnly="0" labelOnly="1" outline="0" fieldPosition="0">
        <references count="19"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3"/>
          </reference>
          <reference field="22" count="1">
            <x v="4"/>
          </reference>
        </references>
      </pivotArea>
    </format>
    <format dxfId="258">
      <pivotArea dataOnly="0" labelOnly="1" outline="0" fieldPosition="0">
        <references count="19">
          <reference field="4" count="1" selected="0">
            <x v="6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1"/>
          </reference>
          <reference field="22" count="1">
            <x v="6"/>
          </reference>
        </references>
      </pivotArea>
    </format>
    <format dxfId="259">
      <pivotArea dataOnly="0" labelOnly="1" outline="0" fieldPosition="0">
        <references count="19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>
            <x v="3"/>
          </reference>
        </references>
      </pivotArea>
    </format>
    <format dxfId="260">
      <pivotArea dataOnly="0" labelOnly="1" outline="0" fieldPosition="0">
        <references count="19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6"/>
          </reference>
          <reference field="22" count="1">
            <x v="6"/>
          </reference>
        </references>
      </pivotArea>
    </format>
    <format dxfId="261">
      <pivotArea dataOnly="0" labelOnly="1" outline="0" fieldPosition="0">
        <references count="19">
          <reference field="4" count="1" selected="0">
            <x v="68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2"/>
          </reference>
          <reference field="21" count="1" selected="0">
            <x v="1"/>
          </reference>
          <reference field="22" count="1">
            <x v="0"/>
          </reference>
        </references>
      </pivotArea>
    </format>
    <format dxfId="262">
      <pivotArea dataOnly="0" labelOnly="1" outline="0" fieldPosition="0">
        <references count="19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>
            <x v="5"/>
          </reference>
        </references>
      </pivotArea>
    </format>
    <format dxfId="263">
      <pivotArea dataOnly="0" labelOnly="1" outline="0" fieldPosition="0">
        <references count="19">
          <reference field="4" count="1" selected="0">
            <x v="7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0"/>
          </reference>
          <reference field="20" count="1" selected="0">
            <x v="2"/>
          </reference>
          <reference field="21" count="1" selected="0">
            <x v="3"/>
          </reference>
          <reference field="22" count="1">
            <x v="6"/>
          </reference>
        </references>
      </pivotArea>
    </format>
    <format dxfId="264">
      <pivotArea dataOnly="0" labelOnly="1" outline="0" fieldPosition="0">
        <references count="19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>
            <x v="2"/>
          </reference>
        </references>
      </pivotArea>
    </format>
    <format dxfId="265">
      <pivotArea dataOnly="0" labelOnly="1" outline="0" fieldPosition="0">
        <references count="20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5"/>
          </reference>
          <reference field="23" count="1">
            <x v="6"/>
          </reference>
        </references>
      </pivotArea>
    </format>
    <format dxfId="266">
      <pivotArea dataOnly="0" labelOnly="1" outline="0" fieldPosition="0">
        <references count="20"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>
            <x v="3"/>
          </reference>
        </references>
      </pivotArea>
    </format>
    <format dxfId="267">
      <pivotArea dataOnly="0" labelOnly="1" outline="0" fieldPosition="0">
        <references count="20">
          <reference field="4" count="1" selected="0">
            <x v="1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3"/>
          </reference>
          <reference field="23" count="1">
            <x v="1"/>
          </reference>
        </references>
      </pivotArea>
    </format>
    <format dxfId="268">
      <pivotArea dataOnly="0" labelOnly="1" outline="0" fieldPosition="0">
        <references count="20">
          <reference field="4" count="1" selected="0">
            <x v="1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269">
      <pivotArea dataOnly="0" labelOnly="1" outline="0" fieldPosition="0">
        <references count="20">
          <reference field="4" count="1" selected="0">
            <x v="1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>
            <x v="3"/>
          </reference>
        </references>
      </pivotArea>
    </format>
    <format dxfId="270">
      <pivotArea dataOnly="0" labelOnly="1" outline="0" fieldPosition="0">
        <references count="20">
          <reference field="4" count="1" selected="0">
            <x v="1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29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271">
      <pivotArea dataOnly="0" labelOnly="1" outline="0" fieldPosition="0">
        <references count="20"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0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>
            <x v="5"/>
          </reference>
        </references>
      </pivotArea>
    </format>
    <format dxfId="272">
      <pivotArea dataOnly="0" labelOnly="1" outline="0" fieldPosition="0">
        <references count="20">
          <reference field="4" count="1" selected="0">
            <x v="1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273">
      <pivotArea dataOnly="0" labelOnly="1" outline="0" fieldPosition="0">
        <references count="20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2"/>
          </reference>
          <reference field="23" count="1">
            <x v="2"/>
          </reference>
        </references>
      </pivotArea>
    </format>
    <format dxfId="274">
      <pivotArea dataOnly="0" labelOnly="1" outline="0" fieldPosition="0">
        <references count="20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2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275">
      <pivotArea dataOnly="0" labelOnly="1" outline="0" fieldPosition="0">
        <references count="20">
          <reference field="4" count="1" selected="0">
            <x v="28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33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>
            <x v="1"/>
          </reference>
        </references>
      </pivotArea>
    </format>
    <format dxfId="276">
      <pivotArea dataOnly="0" labelOnly="1" outline="0" fieldPosition="0">
        <references count="20"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277">
      <pivotArea dataOnly="0" labelOnly="1" outline="0" fieldPosition="0">
        <references count="20">
          <reference field="4" count="1" selected="0">
            <x v="3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0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>
            <x v="2"/>
          </reference>
        </references>
      </pivotArea>
    </format>
    <format dxfId="278">
      <pivotArea dataOnly="0" labelOnly="1" outline="0" fieldPosition="0">
        <references count="20"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279">
      <pivotArea dataOnly="0" labelOnly="1" outline="0" fieldPosition="0">
        <references count="20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3"/>
          </reference>
          <reference field="23" count="1">
            <x v="3"/>
          </reference>
        </references>
      </pivotArea>
    </format>
    <format dxfId="280">
      <pivotArea dataOnly="0" labelOnly="1" outline="0" fieldPosition="0">
        <references count="20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3"/>
          </reference>
          <reference field="23" count="1">
            <x v="2"/>
          </reference>
        </references>
      </pivotArea>
    </format>
    <format dxfId="281">
      <pivotArea dataOnly="0" labelOnly="1" outline="0" fieldPosition="0">
        <references count="20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282">
      <pivotArea dataOnly="0" labelOnly="1" outline="0" fieldPosition="0">
        <references count="20"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1"/>
          </reference>
          <reference field="18" count="1" selected="0">
            <x v="3"/>
          </reference>
          <reference field="19" count="1" selected="0">
            <x v="0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5"/>
          </reference>
          <reference field="23" count="1">
            <x v="2"/>
          </reference>
        </references>
      </pivotArea>
    </format>
    <format dxfId="283">
      <pivotArea dataOnly="0" labelOnly="1" outline="0" fieldPosition="0">
        <references count="20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284">
      <pivotArea dataOnly="0" labelOnly="1" outline="0" fieldPosition="0">
        <references count="20">
          <reference field="4" count="1" selected="0">
            <x v="4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9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2"/>
          </reference>
          <reference field="23" count="1">
            <x v="1"/>
          </reference>
        </references>
      </pivotArea>
    </format>
    <format dxfId="285">
      <pivotArea dataOnly="0" labelOnly="1" outline="0" fieldPosition="0">
        <references count="20">
          <reference field="4" count="1" selected="0">
            <x v="4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286">
      <pivotArea dataOnly="0" labelOnly="1" outline="0" fieldPosition="0">
        <references count="20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1"/>
          </reference>
          <reference field="23" count="1">
            <x v="0"/>
          </reference>
        </references>
      </pivotArea>
    </format>
    <format dxfId="287">
      <pivotArea dataOnly="0" labelOnly="1" outline="0" fieldPosition="0">
        <references count="20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288">
      <pivotArea dataOnly="0" labelOnly="1" outline="0" fieldPosition="0">
        <references count="20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>
            <x v="1"/>
          </reference>
        </references>
      </pivotArea>
    </format>
    <format dxfId="289">
      <pivotArea dataOnly="0" labelOnly="1" outline="0" fieldPosition="0">
        <references count="20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290">
      <pivotArea dataOnly="0" labelOnly="1" outline="0" fieldPosition="0">
        <references count="20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3"/>
          </reference>
          <reference field="23" count="1">
            <x v="2"/>
          </reference>
        </references>
      </pivotArea>
    </format>
    <format dxfId="291">
      <pivotArea dataOnly="0" labelOnly="1" outline="0" fieldPosition="0">
        <references count="20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292">
      <pivotArea dataOnly="0" labelOnly="1" outline="0" fieldPosition="0">
        <references count="20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5"/>
          </reference>
          <reference field="23" count="1">
            <x v="1"/>
          </reference>
        </references>
      </pivotArea>
    </format>
    <format dxfId="293">
      <pivotArea dataOnly="0" labelOnly="1" outline="0" fieldPosition="0">
        <references count="20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2"/>
          </reference>
          <reference field="23" count="1">
            <x v="2"/>
          </reference>
        </references>
      </pivotArea>
    </format>
    <format dxfId="294">
      <pivotArea dataOnly="0" labelOnly="1" outline="0" fieldPosition="0">
        <references count="21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5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295">
      <pivotArea dataOnly="0" labelOnly="1" outline="0" fieldPosition="0">
        <references count="21"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3"/>
          </reference>
          <reference field="24" count="1">
            <x v="5"/>
          </reference>
        </references>
      </pivotArea>
    </format>
    <format dxfId="296">
      <pivotArea dataOnly="0" labelOnly="1" outline="0" fieldPosition="0">
        <references count="21">
          <reference field="4" count="1" selected="0">
            <x v="1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3"/>
          </reference>
        </references>
      </pivotArea>
    </format>
    <format dxfId="297">
      <pivotArea dataOnly="0" labelOnly="1" outline="0" fieldPosition="0">
        <references count="21">
          <reference field="4" count="1" selected="0">
            <x v="1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3"/>
          </reference>
          <reference field="24" count="1">
            <x v="6"/>
          </reference>
        </references>
      </pivotArea>
    </format>
    <format dxfId="298">
      <pivotArea dataOnly="0" labelOnly="1" outline="0" fieldPosition="0">
        <references count="21">
          <reference field="4" count="1" selected="0">
            <x v="1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29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1"/>
          </reference>
        </references>
      </pivotArea>
    </format>
    <format dxfId="299">
      <pivotArea dataOnly="0" labelOnly="1" outline="0" fieldPosition="0">
        <references count="21"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0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5"/>
          </reference>
          <reference field="24" count="1">
            <x v="6"/>
          </reference>
        </references>
      </pivotArea>
    </format>
    <format dxfId="300">
      <pivotArea dataOnly="0" labelOnly="1" outline="0" fieldPosition="0">
        <references count="21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2"/>
          </reference>
          <reference field="23" count="1" selected="0">
            <x v="2"/>
          </reference>
          <reference field="24" count="1">
            <x v="4"/>
          </reference>
        </references>
      </pivotArea>
    </format>
    <format dxfId="301">
      <pivotArea dataOnly="0" labelOnly="1" outline="0" fieldPosition="0">
        <references count="21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2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302">
      <pivotArea dataOnly="0" labelOnly="1" outline="0" fieldPosition="0">
        <references count="21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5"/>
          </reference>
        </references>
      </pivotArea>
    </format>
    <format dxfId="303">
      <pivotArea dataOnly="0" labelOnly="1" outline="0" fieldPosition="0">
        <references count="21">
          <reference field="4" count="1" selected="0">
            <x v="28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33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1"/>
          </reference>
          <reference field="24" count="1">
            <x v="0"/>
          </reference>
        </references>
      </pivotArea>
    </format>
    <format dxfId="304">
      <pivotArea dataOnly="0" labelOnly="1" outline="0" fieldPosition="0">
        <references count="21"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1"/>
          </reference>
        </references>
      </pivotArea>
    </format>
    <format dxfId="305">
      <pivotArea dataOnly="0" labelOnly="1" outline="0" fieldPosition="0">
        <references count="21"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5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306">
      <pivotArea dataOnly="0" labelOnly="1" outline="0" fieldPosition="0">
        <references count="21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3"/>
          </reference>
          <reference field="23" count="1" selected="0">
            <x v="3"/>
          </reference>
          <reference field="24" count="1">
            <x v="4"/>
          </reference>
        </references>
      </pivotArea>
    </format>
    <format dxfId="307">
      <pivotArea dataOnly="0" labelOnly="1" outline="0" fieldPosition="0">
        <references count="21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308">
      <pivotArea dataOnly="0" labelOnly="1" outline="0" fieldPosition="0">
        <references count="21"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1"/>
          </reference>
          <reference field="18" count="1" selected="0">
            <x v="3"/>
          </reference>
          <reference field="19" count="1" selected="0">
            <x v="0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5"/>
          </reference>
          <reference field="23" count="1" selected="0">
            <x v="2"/>
          </reference>
          <reference field="24" count="1">
            <x v="5"/>
          </reference>
        </references>
      </pivotArea>
    </format>
    <format dxfId="309">
      <pivotArea dataOnly="0" labelOnly="1" outline="0" fieldPosition="0">
        <references count="21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310">
      <pivotArea dataOnly="0" labelOnly="1" outline="0" fieldPosition="0">
        <references count="21">
          <reference field="4" count="1" selected="0">
            <x v="4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9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2"/>
          </reference>
          <reference field="23" count="1" selected="0">
            <x v="1"/>
          </reference>
          <reference field="24" count="1">
            <x v="5"/>
          </reference>
        </references>
      </pivotArea>
    </format>
    <format dxfId="311">
      <pivotArea dataOnly="0" labelOnly="1" outline="0" fieldPosition="0">
        <references count="21">
          <reference field="4" count="1" selected="0">
            <x v="4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312">
      <pivotArea dataOnly="0" labelOnly="1" outline="0" fieldPosition="0">
        <references count="21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1"/>
          </reference>
          <reference field="23" count="1" selected="0">
            <x v="0"/>
          </reference>
          <reference field="24" count="1">
            <x v="5"/>
          </reference>
        </references>
      </pivotArea>
    </format>
    <format dxfId="313">
      <pivotArea dataOnly="0" labelOnly="1" outline="0" fieldPosition="0">
        <references count="21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314">
      <pivotArea dataOnly="0" labelOnly="1" outline="0" fieldPosition="0">
        <references count="21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1"/>
          </reference>
          <reference field="24" count="1">
            <x v="4"/>
          </reference>
        </references>
      </pivotArea>
    </format>
    <format dxfId="315">
      <pivotArea dataOnly="0" labelOnly="1" outline="0" fieldPosition="0">
        <references count="21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316">
      <pivotArea dataOnly="0" labelOnly="1" outline="0" fieldPosition="0">
        <references count="21">
          <reference field="4" count="1" selected="0">
            <x v="58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7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6"/>
          </reference>
          <reference field="24" count="1">
            <x v="2"/>
          </reference>
        </references>
      </pivotArea>
    </format>
    <format dxfId="317">
      <pivotArea dataOnly="0" labelOnly="1" outline="0" fieldPosition="0">
        <references count="21"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4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318">
      <pivotArea dataOnly="0" labelOnly="1" outline="0" fieldPosition="0">
        <references count="21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3"/>
          </reference>
          <reference field="23" count="1" selected="0">
            <x v="2"/>
          </reference>
          <reference field="24" count="1">
            <x v="5"/>
          </reference>
        </references>
      </pivotArea>
    </format>
    <format dxfId="319">
      <pivotArea dataOnly="0" labelOnly="1" outline="0" fieldPosition="0">
        <references count="21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320">
      <pivotArea dataOnly="0" labelOnly="1" outline="0" fieldPosition="0">
        <references count="21">
          <reference field="4" count="1" selected="0">
            <x v="68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0"/>
          </reference>
          <reference field="23" count="1" selected="0">
            <x v="6"/>
          </reference>
          <reference field="24" count="1">
            <x v="4"/>
          </reference>
        </references>
      </pivotArea>
    </format>
    <format dxfId="321">
      <pivotArea dataOnly="0" labelOnly="1" outline="0" fieldPosition="0">
        <references count="21">
          <reference field="4" count="1" selected="0">
            <x v="7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0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1"/>
          </reference>
          <reference field="24" count="1">
            <x v="5"/>
          </reference>
        </references>
      </pivotArea>
    </format>
    <format dxfId="322">
      <pivotArea dataOnly="0" labelOnly="1" outline="0" fieldPosition="0">
        <references count="22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5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323">
      <pivotArea dataOnly="0" labelOnly="1" outline="0" fieldPosition="0">
        <references count="22">
          <reference field="4" count="1" selected="0">
            <x v="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3"/>
          </reference>
          <reference field="11" count="1" selected="0">
            <x v="0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2"/>
          </reference>
          <reference field="17" count="1" selected="0">
            <x v="1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1"/>
          </reference>
        </references>
      </pivotArea>
    </format>
    <format dxfId="324">
      <pivotArea dataOnly="0" labelOnly="1" outline="0" fieldPosition="0">
        <references count="22">
          <reference field="4" count="1" selected="0">
            <x v="1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3"/>
          </reference>
          <reference field="25" count="1">
            <x v="2"/>
          </reference>
        </references>
      </pivotArea>
    </format>
    <format dxfId="325">
      <pivotArea dataOnly="0" labelOnly="1" outline="0" fieldPosition="0">
        <references count="22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2"/>
          </reference>
          <reference field="23" count="1" selected="0">
            <x v="2"/>
          </reference>
          <reference field="24" count="1" selected="0">
            <x v="4"/>
          </reference>
          <reference field="25" count="1">
            <x v="0"/>
          </reference>
        </references>
      </pivotArea>
    </format>
    <format dxfId="326">
      <pivotArea dataOnly="0" labelOnly="1" outline="0" fieldPosition="0">
        <references count="22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2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327">
      <pivotArea dataOnly="0" labelOnly="1" outline="0" fieldPosition="0">
        <references count="22">
          <reference field="4" count="1" selected="0">
            <x v="28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33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1"/>
          </reference>
          <reference field="24" count="1" selected="0">
            <x v="0"/>
          </reference>
          <reference field="25" count="1">
            <x v="1"/>
          </reference>
        </references>
      </pivotArea>
    </format>
    <format dxfId="328">
      <pivotArea dataOnly="0" labelOnly="1" outline="0" fieldPosition="0">
        <references count="22"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5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329">
      <pivotArea dataOnly="0" labelOnly="1" outline="0" fieldPosition="0">
        <references count="22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3"/>
          </reference>
          <reference field="23" count="1" selected="0">
            <x v="3"/>
          </reference>
          <reference field="24" count="1" selected="0">
            <x v="4"/>
          </reference>
          <reference field="25" count="1">
            <x v="1"/>
          </reference>
        </references>
      </pivotArea>
    </format>
    <format dxfId="330">
      <pivotArea dataOnly="0" labelOnly="1" outline="0" fieldPosition="0">
        <references count="22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331">
      <pivotArea dataOnly="0" labelOnly="1" outline="0" fieldPosition="0">
        <references count="22"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1"/>
          </reference>
          <reference field="18" count="1" selected="0">
            <x v="3"/>
          </reference>
          <reference field="19" count="1" selected="0">
            <x v="0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5"/>
          </reference>
          <reference field="23" count="1" selected="0">
            <x v="2"/>
          </reference>
          <reference field="24" count="1" selected="0">
            <x v="5"/>
          </reference>
          <reference field="25" count="1">
            <x v="1"/>
          </reference>
        </references>
      </pivotArea>
    </format>
    <format dxfId="332">
      <pivotArea dataOnly="0" labelOnly="1" outline="0" fieldPosition="0">
        <references count="22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333">
      <pivotArea dataOnly="0" labelOnly="1" outline="0" fieldPosition="0">
        <references count="22">
          <reference field="4" count="1" selected="0">
            <x v="4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9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2"/>
          </reference>
          <reference field="23" count="1" selected="0">
            <x v="1"/>
          </reference>
          <reference field="24" count="1" selected="0">
            <x v="5"/>
          </reference>
          <reference field="25" count="1">
            <x v="1"/>
          </reference>
        </references>
      </pivotArea>
    </format>
    <format dxfId="334">
      <pivotArea dataOnly="0" labelOnly="1" outline="0" fieldPosition="0">
        <references count="22">
          <reference field="4" count="1" selected="0">
            <x v="4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335">
      <pivotArea dataOnly="0" labelOnly="1" outline="0" fieldPosition="0">
        <references count="22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1"/>
          </reference>
          <reference field="23" count="1" selected="0">
            <x v="0"/>
          </reference>
          <reference field="24" count="1" selected="0">
            <x v="5"/>
          </reference>
          <reference field="25" count="1">
            <x v="1"/>
          </reference>
        </references>
      </pivotArea>
    </format>
    <format dxfId="336">
      <pivotArea dataOnly="0" labelOnly="1" outline="0" fieldPosition="0">
        <references count="22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337">
      <pivotArea dataOnly="0" labelOnly="1" outline="0" fieldPosition="0">
        <references count="22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1"/>
          </reference>
          <reference field="24" count="1" selected="0">
            <x v="4"/>
          </reference>
          <reference field="25" count="1">
            <x v="1"/>
          </reference>
        </references>
      </pivotArea>
    </format>
    <format dxfId="338">
      <pivotArea dataOnly="0" labelOnly="1" outline="0" fieldPosition="0">
        <references count="22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339">
      <pivotArea dataOnly="0" labelOnly="1" outline="0" fieldPosition="0">
        <references count="22">
          <reference field="4" count="1" selected="0">
            <x v="58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7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6"/>
          </reference>
          <reference field="24" count="1" selected="0">
            <x v="2"/>
          </reference>
          <reference field="25" count="1">
            <x v="1"/>
          </reference>
        </references>
      </pivotArea>
    </format>
    <format dxfId="340">
      <pivotArea dataOnly="0" labelOnly="1" outline="0" fieldPosition="0">
        <references count="22"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4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341">
      <pivotArea dataOnly="0" labelOnly="1" outline="0" fieldPosition="0">
        <references count="22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3"/>
          </reference>
          <reference field="23" count="1" selected="0">
            <x v="2"/>
          </reference>
          <reference field="24" count="1" selected="0">
            <x v="5"/>
          </reference>
          <reference field="25" count="1">
            <x v="1"/>
          </reference>
        </references>
      </pivotArea>
    </format>
    <format dxfId="342">
      <pivotArea dataOnly="0" labelOnly="1" outline="0" fieldPosition="0">
        <references count="22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343">
      <pivotArea dataOnly="0" labelOnly="1" outline="0" fieldPosition="0">
        <references count="22">
          <reference field="4" count="1" selected="0">
            <x v="68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0"/>
          </reference>
          <reference field="23" count="1" selected="0">
            <x v="6"/>
          </reference>
          <reference field="24" count="1" selected="0">
            <x v="4"/>
          </reference>
          <reference field="25" count="1">
            <x v="1"/>
          </reference>
        </references>
      </pivotArea>
    </format>
    <format dxfId="344">
      <pivotArea dataOnly="0" labelOnly="1" outline="0" fieldPosition="0">
        <references count="23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5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>
            <x v="2"/>
          </reference>
        </references>
      </pivotArea>
    </format>
    <format dxfId="345">
      <pivotArea dataOnly="0" labelOnly="1" outline="0" fieldPosition="0">
        <references count="23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2"/>
          </reference>
          <reference field="23" count="1" selected="0">
            <x v="2"/>
          </reference>
          <reference field="24" count="1" selected="0">
            <x v="4"/>
          </reference>
          <reference field="25" count="1" selected="0">
            <x v="0"/>
          </reference>
          <reference field="26" count="1">
            <x v="1"/>
          </reference>
        </references>
      </pivotArea>
    </format>
    <format dxfId="346">
      <pivotArea dataOnly="0" labelOnly="1" outline="0" fieldPosition="0">
        <references count="23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2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>
            <x v="2"/>
          </reference>
        </references>
      </pivotArea>
    </format>
    <format dxfId="347">
      <pivotArea dataOnly="0" labelOnly="1" outline="0" fieldPosition="0">
        <references count="23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2"/>
          </reference>
          <reference field="23" count="1" selected="0">
            <x v="2"/>
          </reference>
          <reference field="24" count="1" selected="0">
            <x v="5"/>
          </reference>
          <reference field="25" count="1" selected="0">
            <x v="1"/>
          </reference>
          <reference field="26" count="1">
            <x v="0"/>
          </reference>
        </references>
      </pivotArea>
    </format>
    <format dxfId="348">
      <pivotArea dataOnly="0" labelOnly="1" outline="0" fieldPosition="0">
        <references count="24"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5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49">
      <pivotArea dataOnly="0" labelOnly="1" outline="0" fieldPosition="0">
        <references count="24"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  <reference field="9" count="1" selected="0">
            <x v="28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5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50">
      <pivotArea dataOnly="0" labelOnly="1" outline="0" fieldPosition="0">
        <references count="24"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7"/>
          </reference>
          <reference field="10" count="1" selected="0">
            <x v="7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51">
      <pivotArea dataOnly="0" labelOnly="1" outline="0" fieldPosition="0">
        <references count="24"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5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52">
      <pivotArea dataOnly="0" labelOnly="1" outline="0" fieldPosition="0">
        <references count="24">
          <reference field="4" count="1" selected="0">
            <x v="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3"/>
          </reference>
          <reference field="11" count="1" selected="0">
            <x v="0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2"/>
          </reference>
          <reference field="17" count="1" selected="0">
            <x v="1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53">
      <pivotArea dataOnly="0" labelOnly="1" outline="0" fieldPosition="0">
        <references count="24"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3"/>
          </reference>
          <reference field="24" count="1" selected="0">
            <x v="5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54">
      <pivotArea dataOnly="0" labelOnly="1" outline="0" fieldPosition="0">
        <references count="24">
          <reference field="4" count="1" selected="0">
            <x v="1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3"/>
          </reference>
          <reference field="23" count="1" selected="0">
            <x v="1"/>
          </reference>
          <reference field="24" count="1" selected="0">
            <x v="5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55">
      <pivotArea dataOnly="0" labelOnly="1" outline="0" fieldPosition="0">
        <references count="24">
          <reference field="4" count="1" selected="0">
            <x v="1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3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56">
      <pivotArea dataOnly="0" labelOnly="1" outline="0" fieldPosition="0">
        <references count="24">
          <reference field="4" count="1" selected="0">
            <x v="1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3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57">
      <pivotArea dataOnly="0" labelOnly="1" outline="0" fieldPosition="0">
        <references count="24">
          <reference field="4" count="1" selected="0">
            <x v="1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29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1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58">
      <pivotArea dataOnly="0" labelOnly="1" outline="0" fieldPosition="0">
        <references count="24"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0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5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59">
      <pivotArea dataOnly="0" labelOnly="1" outline="0" fieldPosition="0">
        <references count="24">
          <reference field="4" count="1" selected="0">
            <x v="1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60">
      <pivotArea dataOnly="0" labelOnly="1" outline="0" fieldPosition="0">
        <references count="24">
          <reference field="4" count="1" selected="0">
            <x v="1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61">
      <pivotArea dataOnly="0" labelOnly="1" outline="0" fieldPosition="0">
        <references count="24">
          <reference field="4" count="1" selected="0">
            <x v="18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62">
      <pivotArea dataOnly="0" labelOnly="1" outline="0" fieldPosition="0">
        <references count="24"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2"/>
          </reference>
          <reference field="23" count="1" selected="0">
            <x v="2"/>
          </reference>
          <reference field="24" count="1" selected="0">
            <x v="4"/>
          </reference>
          <reference field="25" count="1" selected="0">
            <x v="0"/>
          </reference>
          <reference field="26" count="1" selected="0">
            <x v="1"/>
          </reference>
          <reference field="27" count="1">
            <x v="0"/>
          </reference>
        </references>
      </pivotArea>
    </format>
    <format dxfId="363">
      <pivotArea dataOnly="0" labelOnly="1" outline="0" fieldPosition="0">
        <references count="24"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2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64">
      <pivotArea dataOnly="0" labelOnly="1" outline="0" fieldPosition="0">
        <references count="24">
          <reference field="4" count="1" selected="0">
            <x v="2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2"/>
          </reference>
          <reference field="9" count="1" selected="0">
            <x v="32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65">
      <pivotArea dataOnly="0" labelOnly="1" outline="0" fieldPosition="0">
        <references count="24">
          <reference field="4" count="1" selected="0">
            <x v="2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1"/>
          </reference>
          <reference field="9" count="1" selected="0">
            <x v="15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66">
      <pivotArea dataOnly="0" labelOnly="1" outline="0" fieldPosition="0">
        <references count="24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5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67">
      <pivotArea dataOnly="0" labelOnly="1" outline="0" fieldPosition="0">
        <references count="24">
          <reference field="4" count="1" selected="0">
            <x v="28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33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1"/>
          </reference>
          <reference field="24" count="1" selected="0">
            <x v="0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68">
      <pivotArea dataOnly="0" labelOnly="1" outline="0" fieldPosition="0">
        <references count="24"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1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69">
      <pivotArea dataOnly="0" labelOnly="1" outline="0" fieldPosition="0">
        <references count="24"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5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70">
      <pivotArea dataOnly="0" labelOnly="1" outline="0" fieldPosition="0">
        <references count="24">
          <reference field="4" count="1" selected="0">
            <x v="3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0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2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71">
      <pivotArea dataOnly="0" labelOnly="1" outline="0" fieldPosition="0">
        <references count="24"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72">
      <pivotArea dataOnly="0" labelOnly="1" outline="0" fieldPosition="0">
        <references count="24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3"/>
          </reference>
          <reference field="23" count="1" selected="0">
            <x v="3"/>
          </reference>
          <reference field="24" count="1" selected="0">
            <x v="4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73">
      <pivotArea dataOnly="0" labelOnly="1" outline="0" fieldPosition="0">
        <references count="24">
          <reference field="4" count="1" selected="0">
            <x v="3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1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3"/>
          </reference>
          <reference field="23" count="1" selected="0">
            <x v="2"/>
          </reference>
          <reference field="24" count="1" selected="0">
            <x v="4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74">
      <pivotArea dataOnly="0" labelOnly="1" outline="0" fieldPosition="0">
        <references count="24">
          <reference field="4" count="1" selected="0">
            <x v="3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75">
      <pivotArea dataOnly="0" labelOnly="1" outline="0" fieldPosition="0">
        <references count="24">
          <reference field="4" count="1" selected="0">
            <x v="37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3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76">
      <pivotArea dataOnly="0" labelOnly="1" outline="0" fieldPosition="0">
        <references count="24">
          <reference field="4" count="1" selected="0">
            <x v="3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77">
      <pivotArea dataOnly="0" labelOnly="1" outline="0" fieldPosition="0">
        <references count="24"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2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1"/>
          </reference>
          <reference field="18" count="1" selected="0">
            <x v="3"/>
          </reference>
          <reference field="19" count="1" selected="0">
            <x v="0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5"/>
          </reference>
          <reference field="23" count="1" selected="0">
            <x v="2"/>
          </reference>
          <reference field="24" count="1" selected="0">
            <x v="5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78">
      <pivotArea dataOnly="0" labelOnly="1" outline="0" fieldPosition="0">
        <references count="24"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8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79">
      <pivotArea dataOnly="0" labelOnly="1" outline="0" fieldPosition="0">
        <references count="24">
          <reference field="4" count="1" selected="0">
            <x v="4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19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2"/>
          </reference>
          <reference field="23" count="1" selected="0">
            <x v="1"/>
          </reference>
          <reference field="24" count="1" selected="0">
            <x v="5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80">
      <pivotArea dataOnly="0" labelOnly="1" outline="0" fieldPosition="0">
        <references count="24">
          <reference field="4" count="1" selected="0">
            <x v="4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  <reference field="9" count="1" selected="0">
            <x v="27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4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81">
      <pivotArea dataOnly="0" labelOnly="1" outline="0" fieldPosition="0">
        <references count="24">
          <reference field="4" count="1" selected="0">
            <x v="4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82">
      <pivotArea dataOnly="0" labelOnly="1" outline="0" fieldPosition="0">
        <references count="24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1"/>
          </reference>
          <reference field="23" count="1" selected="0">
            <x v="0"/>
          </reference>
          <reference field="24" count="1" selected="0">
            <x v="5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83">
      <pivotArea dataOnly="0" labelOnly="1" outline="0" fieldPosition="0">
        <references count="24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84">
      <pivotArea dataOnly="0" labelOnly="1" outline="0" fieldPosition="0">
        <references count="24">
          <reference field="4" count="1" selected="0">
            <x v="4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85">
      <pivotArea dataOnly="0" labelOnly="1" outline="0" fieldPosition="0">
        <references count="24">
          <reference field="4" count="1" selected="0">
            <x v="4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86">
      <pivotArea dataOnly="0" labelOnly="1" outline="0" fieldPosition="0">
        <references count="24"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87">
      <pivotArea dataOnly="0" labelOnly="1" outline="0" fieldPosition="0">
        <references count="24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1"/>
          </reference>
          <reference field="24" count="1" selected="0">
            <x v="4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88">
      <pivotArea dataOnly="0" labelOnly="1" outline="0" fieldPosition="0">
        <references count="24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89">
      <pivotArea dataOnly="0" labelOnly="1" outline="0" fieldPosition="0">
        <references count="24">
          <reference field="4" count="1" selected="0">
            <x v="5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33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90">
      <pivotArea dataOnly="0" labelOnly="1" outline="0" fieldPosition="0">
        <references count="24">
          <reference field="4" count="1" selected="0">
            <x v="5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3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91">
      <pivotArea dataOnly="0" labelOnly="1" outline="0" fieldPosition="0">
        <references count="24">
          <reference field="4" count="1" selected="0">
            <x v="5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92">
      <pivotArea dataOnly="0" labelOnly="1" outline="0" fieldPosition="0">
        <references count="24">
          <reference field="4" count="1" selected="0">
            <x v="58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7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 selected="0">
            <x v="6"/>
          </reference>
          <reference field="24" count="1" selected="0">
            <x v="2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93">
      <pivotArea dataOnly="0" labelOnly="1" outline="0" fieldPosition="0">
        <references count="24"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14"/>
          </reference>
          <reference field="10" count="1" selected="0">
            <x v="1"/>
          </reference>
          <reference field="11" count="1" selected="0">
            <x v="0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4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94">
      <pivotArea dataOnly="0" labelOnly="1" outline="0" fieldPosition="0">
        <references count="24">
          <reference field="4" count="1" selected="0">
            <x v="6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95">
      <pivotArea dataOnly="0" labelOnly="1" outline="0" fieldPosition="0">
        <references count="24">
          <reference field="4" count="1" selected="0">
            <x v="6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96">
      <pivotArea dataOnly="0" labelOnly="1" outline="0" fieldPosition="0">
        <references count="24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3"/>
          </reference>
          <reference field="23" count="1" selected="0">
            <x v="2"/>
          </reference>
          <reference field="24" count="1" selected="0">
            <x v="5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397">
      <pivotArea dataOnly="0" labelOnly="1" outline="0" fieldPosition="0">
        <references count="24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98">
      <pivotArea dataOnly="0" labelOnly="1" outline="0" fieldPosition="0">
        <references count="24">
          <reference field="4" count="1" selected="0">
            <x v="68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0"/>
          </reference>
          <reference field="23" count="1" selected="0">
            <x v="6"/>
          </reference>
          <reference field="24" count="1" selected="0">
            <x v="4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399">
      <pivotArea dataOnly="0" labelOnly="1" outline="0" fieldPosition="0">
        <references count="24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5"/>
          </reference>
          <reference field="23" count="1" selected="0">
            <x v="1"/>
          </reference>
          <reference field="24" count="1" selected="0">
            <x v="4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400">
      <pivotArea dataOnly="0" labelOnly="1" outline="0" fieldPosition="0">
        <references count="24">
          <reference field="4" count="1" selected="0">
            <x v="7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0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1"/>
          </reference>
          <reference field="24" count="1" selected="0">
            <x v="5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401">
      <pivotArea dataOnly="0" labelOnly="1" outline="0" fieldPosition="0">
        <references count="24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2"/>
          </reference>
          <reference field="23" count="1" selected="0">
            <x v="2"/>
          </reference>
          <reference field="24" count="1" selected="0">
            <x v="5"/>
          </reference>
          <reference field="25" count="1" selected="0">
            <x v="1"/>
          </reference>
          <reference field="26" count="1" selected="0">
            <x v="0"/>
          </reference>
          <reference field="27" count="1">
            <x v="1"/>
          </reference>
        </references>
      </pivotArea>
    </format>
    <format dxfId="402">
      <pivotArea dataOnly="0" labelOnly="1" outline="0" fieldPosition="0">
        <references count="1">
          <reference field="4" count="1">
            <x v="52"/>
          </reference>
        </references>
      </pivotArea>
    </format>
    <format dxfId="403">
      <pivotArea dataOnly="0" labelOnly="1" outline="0" fieldPosition="0">
        <references count="1">
          <reference field="4" count="1">
            <x v="51"/>
          </reference>
        </references>
      </pivotArea>
    </format>
    <format dxfId="404">
      <pivotArea field="5" type="button" dataOnly="0" labelOnly="1" outline="0" axis="axisRow" fieldPosition="1"/>
    </format>
    <format dxfId="405">
      <pivotArea field="6" type="button" dataOnly="0" labelOnly="1" outline="0" axis="axisRow" fieldPosition="2"/>
    </format>
    <format dxfId="406">
      <pivotArea field="7" type="button" dataOnly="0" labelOnly="1" outline="0" axis="axisRow" fieldPosition="3"/>
    </format>
    <format dxfId="407">
      <pivotArea field="8" type="button" dataOnly="0" labelOnly="1" outline="0" axis="axisRow" fieldPosition="4"/>
    </format>
    <format dxfId="408">
      <pivotArea field="9" type="button" dataOnly="0" labelOnly="1" outline="0" axis="axisRow" fieldPosition="5"/>
    </format>
    <format dxfId="409">
      <pivotArea field="10" type="button" dataOnly="0" labelOnly="1" outline="0" axis="axisRow" fieldPosition="6"/>
    </format>
    <format dxfId="410">
      <pivotArea field="11" type="button" dataOnly="0" labelOnly="1" outline="0" axis="axisRow" fieldPosition="7"/>
    </format>
    <format dxfId="411">
      <pivotArea field="12" type="button" dataOnly="0" labelOnly="1" outline="0" axis="axisRow" fieldPosition="8"/>
    </format>
    <format dxfId="412">
      <pivotArea field="13" type="button" dataOnly="0" labelOnly="1" outline="0" axis="axisRow" fieldPosition="9"/>
    </format>
    <format dxfId="413">
      <pivotArea field="14" type="button" dataOnly="0" labelOnly="1" outline="0" axis="axisRow" fieldPosition="10"/>
    </format>
    <format dxfId="414">
      <pivotArea field="15" type="button" dataOnly="0" labelOnly="1" outline="0" axis="axisRow" fieldPosition="11"/>
    </format>
    <format dxfId="415">
      <pivotArea field="16" type="button" dataOnly="0" labelOnly="1" outline="0" axis="axisRow" fieldPosition="12"/>
    </format>
    <format dxfId="416">
      <pivotArea field="17" type="button" dataOnly="0" labelOnly="1" outline="0" axis="axisRow" fieldPosition="13"/>
    </format>
    <format dxfId="417">
      <pivotArea field="18" type="button" dataOnly="0" labelOnly="1" outline="0" axis="axisRow" fieldPosition="14"/>
    </format>
    <format dxfId="418">
      <pivotArea field="19" type="button" dataOnly="0" labelOnly="1" outline="0" axis="axisRow" fieldPosition="15"/>
    </format>
    <format dxfId="419">
      <pivotArea field="20" type="button" dataOnly="0" labelOnly="1" outline="0" axis="axisRow" fieldPosition="16"/>
    </format>
    <format dxfId="420">
      <pivotArea field="21" type="button" dataOnly="0" labelOnly="1" outline="0" axis="axisRow" fieldPosition="17"/>
    </format>
    <format dxfId="421">
      <pivotArea field="22" type="button" dataOnly="0" labelOnly="1" outline="0" axis="axisRow" fieldPosition="18"/>
    </format>
    <format dxfId="422">
      <pivotArea field="23" type="button" dataOnly="0" labelOnly="1" outline="0" axis="axisRow" fieldPosition="19"/>
    </format>
    <format dxfId="423">
      <pivotArea field="24" type="button" dataOnly="0" labelOnly="1" outline="0" axis="axisRow" fieldPosition="20"/>
    </format>
    <format dxfId="424">
      <pivotArea field="25" type="button" dataOnly="0" labelOnly="1" outline="0" axis="axisRow" fieldPosition="21"/>
    </format>
    <format dxfId="425">
      <pivotArea field="26" type="button" dataOnly="0" labelOnly="1" outline="0" axis="axisRow" fieldPosition="22"/>
    </format>
    <format dxfId="426">
      <pivotArea field="27" type="button" dataOnly="0" labelOnly="1" outline="0" axis="axisRow" fieldPosition="23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AE57B0-158D-4BCC-87EE-A773C4250108}" name="Tabela dinâmica1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3:Y10" firstHeaderRow="1" firstDataRow="1" firstDataCol="24" rowPageCount="1" colPageCount="1"/>
  <pivotFields count="32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153">
        <item h="1" x="78"/>
        <item h="1" x="57"/>
        <item h="1" x="26"/>
        <item h="1" x="24"/>
        <item h="1" x="124"/>
        <item h="1" x="59"/>
        <item h="1" x="43"/>
        <item h="1" x="79"/>
        <item h="1" x="27"/>
        <item h="1" x="55"/>
        <item h="1" x="13"/>
        <item h="1" x="80"/>
        <item h="1" x="29"/>
        <item h="1" x="121"/>
        <item h="1" x="34"/>
        <item h="1" x="58"/>
        <item h="1" x="108"/>
        <item h="1" x="42"/>
        <item h="1" x="54"/>
        <item h="1" x="28"/>
        <item h="1" x="150"/>
        <item h="1" x="60"/>
        <item h="1" x="136"/>
        <item h="1" x="139"/>
        <item h="1" x="149"/>
        <item h="1" x="25"/>
        <item h="1" x="147"/>
        <item h="1" x="146"/>
        <item h="1" x="71"/>
        <item h="1" x="72"/>
        <item h="1" x="138"/>
        <item h="1" x="140"/>
        <item h="1" x="137"/>
        <item h="1" x="109"/>
        <item h="1" x="122"/>
        <item h="1" x="70"/>
        <item h="1" x="97"/>
        <item x="56"/>
        <item x="51"/>
        <item x="52"/>
        <item x="53"/>
        <item x="151"/>
        <item x="152"/>
        <item x="41"/>
        <item x="143"/>
        <item x="144"/>
        <item x="145"/>
        <item x="91"/>
        <item x="92"/>
        <item x="93"/>
        <item x="94"/>
        <item x="95"/>
        <item x="96"/>
        <item x="113"/>
        <item x="35"/>
        <item x="36"/>
        <item x="69"/>
        <item x="0"/>
        <item x="40"/>
        <item x="1"/>
        <item x="20"/>
        <item x="2"/>
        <item x="21"/>
        <item x="22"/>
        <item x="3"/>
        <item x="23"/>
        <item x="4"/>
        <item x="129"/>
        <item x="126"/>
        <item x="123"/>
        <item x="14"/>
        <item x="15"/>
        <item x="16"/>
        <item x="110"/>
        <item x="134"/>
        <item x="111"/>
        <item x="135"/>
        <item x="112"/>
        <item x="115"/>
        <item x="114"/>
        <item x="116"/>
        <item x="17"/>
        <item x="18"/>
        <item x="19"/>
        <item x="9"/>
        <item x="10"/>
        <item x="11"/>
        <item x="12"/>
        <item x="130"/>
        <item x="131"/>
        <item x="132"/>
        <item x="133"/>
        <item x="128"/>
        <item x="48"/>
        <item x="49"/>
        <item x="50"/>
        <item x="103"/>
        <item x="104"/>
        <item x="105"/>
        <item x="106"/>
        <item x="107"/>
        <item x="125"/>
        <item x="127"/>
        <item x="81"/>
        <item x="82"/>
        <item x="83"/>
        <item x="84"/>
        <item x="64"/>
        <item x="65"/>
        <item x="66"/>
        <item x="67"/>
        <item x="68"/>
        <item x="85"/>
        <item x="86"/>
        <item x="87"/>
        <item x="88"/>
        <item x="89"/>
        <item x="90"/>
        <item x="30"/>
        <item x="31"/>
        <item x="44"/>
        <item x="45"/>
        <item x="46"/>
        <item x="47"/>
        <item x="73"/>
        <item x="74"/>
        <item x="75"/>
        <item x="76"/>
        <item x="77"/>
        <item x="98"/>
        <item x="99"/>
        <item x="100"/>
        <item x="101"/>
        <item x="102"/>
        <item x="148"/>
        <item x="5"/>
        <item x="6"/>
        <item x="7"/>
        <item x="8"/>
        <item x="37"/>
        <item x="38"/>
        <item x="39"/>
        <item x="61"/>
        <item x="62"/>
        <item x="63"/>
        <item x="117"/>
        <item x="120"/>
        <item x="118"/>
        <item x="119"/>
        <item x="32"/>
        <item x="33"/>
        <item x="141"/>
        <item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3">
        <item x="1"/>
        <item h="1" x="42"/>
        <item h="1" x="41"/>
        <item h="1" x="40"/>
        <item h="1" x="57"/>
        <item h="1" x="38"/>
        <item h="1" x="59"/>
        <item h="1" x="35"/>
        <item h="1" x="30"/>
        <item h="1" x="8"/>
        <item h="1" x="4"/>
        <item h="1" x="18"/>
        <item h="1" x="43"/>
        <item h="1" x="46"/>
        <item h="1" x="47"/>
        <item h="1" x="14"/>
        <item h="1" x="49"/>
        <item h="1" x="64"/>
        <item h="1" x="53"/>
        <item h="1" x="9"/>
        <item h="1" x="3"/>
        <item h="1" x="25"/>
        <item h="1" x="36"/>
        <item h="1" x="32"/>
        <item h="1" x="0"/>
        <item x="45"/>
        <item x="44"/>
        <item x="39"/>
        <item h="1" x="50"/>
        <item h="1" x="23"/>
        <item h="1" x="13"/>
        <item h="1" x="5"/>
        <item h="1" x="65"/>
        <item h="1" x="15"/>
        <item h="1" x="16"/>
        <item h="1" x="52"/>
        <item h="1" x="10"/>
        <item h="1" x="37"/>
        <item h="1" x="61"/>
        <item h="1" x="17"/>
        <item h="1" x="34"/>
        <item h="1" x="19"/>
        <item h="1" x="48"/>
        <item h="1" x="33"/>
        <item x="27"/>
        <item x="62"/>
        <item x="66"/>
        <item x="63"/>
        <item x="20"/>
        <item x="67"/>
        <item x="24"/>
        <item x="51"/>
        <item x="55"/>
        <item x="11"/>
        <item h="1" x="6"/>
        <item x="12"/>
        <item h="1" x="60"/>
        <item h="1" x="7"/>
        <item h="1" x="72"/>
        <item h="1" x="22"/>
        <item x="56"/>
        <item h="1" x="21"/>
        <item h="1" x="2"/>
        <item h="1" x="31"/>
        <item x="28"/>
        <item x="70"/>
        <item h="1" x="58"/>
        <item x="69"/>
        <item x="68"/>
        <item x="71"/>
        <item h="1" x="54"/>
        <item h="1" x="26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3"/>
        <item x="2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6">
        <item x="2"/>
        <item x="1"/>
        <item x="4"/>
        <item x="3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1"/>
        <item x="0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5">
        <item x="10"/>
        <item x="34"/>
        <item x="29"/>
        <item x="16"/>
        <item x="30"/>
        <item x="8"/>
        <item x="33"/>
        <item x="31"/>
        <item x="28"/>
        <item x="6"/>
        <item x="23"/>
        <item x="9"/>
        <item x="4"/>
        <item x="3"/>
        <item x="14"/>
        <item x="0"/>
        <item x="32"/>
        <item x="2"/>
        <item x="21"/>
        <item x="13"/>
        <item x="22"/>
        <item x="7"/>
        <item x="11"/>
        <item x="1"/>
        <item x="12"/>
        <item x="18"/>
        <item x="15"/>
        <item x="24"/>
        <item x="25"/>
        <item x="27"/>
        <item x="19"/>
        <item x="17"/>
        <item x="20"/>
        <item x="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8">
        <item x="1"/>
        <item x="2"/>
        <item x="3"/>
        <item x="4"/>
        <item x="5"/>
        <item x="6"/>
        <item x="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2"/>
        <item x="4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4"/>
        <item x="2"/>
        <item x="5"/>
        <item x="0"/>
        <item x="6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6"/>
        <item x="2"/>
        <item x="3"/>
        <item x="0"/>
        <item x="5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6"/>
        <item x="3"/>
        <item x="2"/>
        <item x="4"/>
        <item x="5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4"/>
        <item x="2"/>
        <item x="1"/>
        <item x="5"/>
        <item x="6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5"/>
        <item x="3"/>
        <item x="6"/>
        <item x="4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4"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</rowFields>
  <rowItems count="7">
    <i>
      <x/>
      <x v="3"/>
      <x v="1"/>
      <x v="1"/>
      <x v="1"/>
      <x v="23"/>
      <x v="6"/>
      <x v="2"/>
      <x v="2"/>
      <x v="1"/>
      <x v="4"/>
      <x v="3"/>
      <x v="3"/>
      <x v="2"/>
      <x v="3"/>
      <x v="6"/>
      <x v="2"/>
      <x v="5"/>
      <x v="5"/>
      <x v="6"/>
      <x v="6"/>
      <x v="2"/>
      <x v="2"/>
      <x v="2"/>
    </i>
    <i>
      <x v="25"/>
      <x v="4"/>
      <x v="3"/>
      <x v="5"/>
      <x v="4"/>
      <x v="34"/>
      <x v="5"/>
      <x v="2"/>
      <x v="2"/>
      <x v="1"/>
      <x v="4"/>
      <x v="1"/>
      <x v="3"/>
      <x v="2"/>
      <x v="3"/>
      <x v="2"/>
      <x v="2"/>
      <x v="5"/>
      <x v="6"/>
      <x v="6"/>
      <x v="6"/>
      <x v="2"/>
      <x v="2"/>
      <x v="2"/>
    </i>
    <i>
      <x v="26"/>
      <x v="4"/>
      <x v="3"/>
      <x v="5"/>
      <x v="4"/>
      <x v="34"/>
      <x v="5"/>
      <x v="2"/>
      <x v="2"/>
      <x v="1"/>
      <x v="4"/>
      <x v="1"/>
      <x v="3"/>
      <x v="2"/>
      <x v="3"/>
      <x v="2"/>
      <x v="2"/>
      <x v="5"/>
      <x v="6"/>
      <x v="6"/>
      <x v="6"/>
      <x v="2"/>
      <x v="2"/>
      <x v="2"/>
    </i>
    <i>
      <x v="49"/>
      <x v="1"/>
      <x v="1"/>
      <x v="3"/>
      <x v="1"/>
      <x v="6"/>
      <x v="6"/>
      <x v="2"/>
      <x v="2"/>
      <x v="1"/>
      <x v="4"/>
      <x v="3"/>
      <x v="3"/>
      <x v="2"/>
      <x v="3"/>
      <x v="6"/>
      <x v="2"/>
      <x v="3"/>
      <x v="6"/>
      <x v="6"/>
      <x v="6"/>
      <x v="1"/>
      <x v="2"/>
      <x v="2"/>
    </i>
    <i>
      <x v="60"/>
      <x v="1"/>
      <x/>
      <x/>
      <x/>
      <x v="2"/>
      <x v="2"/>
      <x v="2"/>
      <x v="2"/>
      <x v="1"/>
      <x v="4"/>
      <x v="3"/>
      <x v="3"/>
      <x v="2"/>
      <x v="3"/>
      <x v="6"/>
      <x v="2"/>
      <x v="1"/>
      <x v="6"/>
      <x v="6"/>
      <x v="6"/>
      <x v="1"/>
      <x v="2"/>
      <x v="3"/>
    </i>
    <i>
      <x v="65"/>
      <x v="4"/>
      <x v="3"/>
      <x v="5"/>
      <x v="4"/>
      <x v="34"/>
      <x v="5"/>
      <x v="2"/>
      <x v="2"/>
      <x v="1"/>
      <x v="4"/>
      <x v="3"/>
      <x v="3"/>
      <x v="2"/>
      <x v="3"/>
      <x v="6"/>
      <x v="3"/>
      <x v="6"/>
      <x v="6"/>
      <x/>
      <x v="6"/>
      <x v="1"/>
      <x v="2"/>
      <x v="2"/>
    </i>
    <i t="grand">
      <x/>
    </i>
  </rowItems>
  <colItems count="1">
    <i/>
  </colItems>
  <pageFields count="1">
    <pageField fld="3" hier="-1"/>
  </pageFields>
  <formats count="248">
    <format dxfId="674">
      <pivotArea type="all" dataOnly="0" outline="0" fieldPosition="0"/>
    </format>
    <format dxfId="673">
      <pivotArea field="4" type="button" dataOnly="0" labelOnly="1" outline="0" axis="axisRow" fieldPosition="0"/>
    </format>
    <format dxfId="672">
      <pivotArea field="5" type="button" dataOnly="0" labelOnly="1" outline="0" axis="axisRow" fieldPosition="1"/>
    </format>
    <format dxfId="671">
      <pivotArea field="6" type="button" dataOnly="0" labelOnly="1" outline="0" axis="axisRow" fieldPosition="2"/>
    </format>
    <format dxfId="670">
      <pivotArea field="7" type="button" dataOnly="0" labelOnly="1" outline="0" axis="axisRow" fieldPosition="3"/>
    </format>
    <format dxfId="669">
      <pivotArea field="8" type="button" dataOnly="0" labelOnly="1" outline="0" axis="axisRow" fieldPosition="4"/>
    </format>
    <format dxfId="668">
      <pivotArea field="9" type="button" dataOnly="0" labelOnly="1" outline="0" axis="axisRow" fieldPosition="5"/>
    </format>
    <format dxfId="667">
      <pivotArea field="10" type="button" dataOnly="0" labelOnly="1" outline="0" axis="axisRow" fieldPosition="6"/>
    </format>
    <format dxfId="666">
      <pivotArea field="11" type="button" dataOnly="0" labelOnly="1" outline="0" axis="axisRow" fieldPosition="7"/>
    </format>
    <format dxfId="665">
      <pivotArea field="12" type="button" dataOnly="0" labelOnly="1" outline="0" axis="axisRow" fieldPosition="8"/>
    </format>
    <format dxfId="664">
      <pivotArea field="13" type="button" dataOnly="0" labelOnly="1" outline="0" axis="axisRow" fieldPosition="9"/>
    </format>
    <format dxfId="663">
      <pivotArea field="14" type="button" dataOnly="0" labelOnly="1" outline="0" axis="axisRow" fieldPosition="10"/>
    </format>
    <format dxfId="662">
      <pivotArea field="15" type="button" dataOnly="0" labelOnly="1" outline="0" axis="axisRow" fieldPosition="11"/>
    </format>
    <format dxfId="661">
      <pivotArea field="16" type="button" dataOnly="0" labelOnly="1" outline="0" axis="axisRow" fieldPosition="12"/>
    </format>
    <format dxfId="660">
      <pivotArea field="17" type="button" dataOnly="0" labelOnly="1" outline="0" axis="axisRow" fieldPosition="13"/>
    </format>
    <format dxfId="659">
      <pivotArea field="18" type="button" dataOnly="0" labelOnly="1" outline="0" axis="axisRow" fieldPosition="14"/>
    </format>
    <format dxfId="658">
      <pivotArea field="19" type="button" dataOnly="0" labelOnly="1" outline="0" axis="axisRow" fieldPosition="15"/>
    </format>
    <format dxfId="657">
      <pivotArea field="20" type="button" dataOnly="0" labelOnly="1" outline="0" axis="axisRow" fieldPosition="16"/>
    </format>
    <format dxfId="656">
      <pivotArea field="21" type="button" dataOnly="0" labelOnly="1" outline="0" axis="axisRow" fieldPosition="17"/>
    </format>
    <format dxfId="655">
      <pivotArea field="22" type="button" dataOnly="0" labelOnly="1" outline="0" axis="axisRow" fieldPosition="18"/>
    </format>
    <format dxfId="654">
      <pivotArea field="23" type="button" dataOnly="0" labelOnly="1" outline="0" axis="axisRow" fieldPosition="19"/>
    </format>
    <format dxfId="653">
      <pivotArea field="24" type="button" dataOnly="0" labelOnly="1" outline="0" axis="axisRow" fieldPosition="20"/>
    </format>
    <format dxfId="652">
      <pivotArea field="25" type="button" dataOnly="0" labelOnly="1" outline="0" axis="axisRow" fieldPosition="21"/>
    </format>
    <format dxfId="651">
      <pivotArea field="26" type="button" dataOnly="0" labelOnly="1" outline="0" axis="axisRow" fieldPosition="22"/>
    </format>
    <format dxfId="650">
      <pivotArea field="27" type="button" dataOnly="0" labelOnly="1" outline="0" axis="axisRow" fieldPosition="23"/>
    </format>
    <format dxfId="649">
      <pivotArea dataOnly="0" labelOnly="1" outline="0" fieldPosition="0">
        <references count="1">
          <reference field="4" count="0"/>
        </references>
      </pivotArea>
    </format>
    <format dxfId="648">
      <pivotArea dataOnly="0" labelOnly="1" grandRow="1" outline="0" fieldPosition="0"/>
    </format>
    <format dxfId="647">
      <pivotArea dataOnly="0" labelOnly="1" outline="0" fieldPosition="0">
        <references count="2">
          <reference field="4" count="1" selected="0">
            <x v="0"/>
          </reference>
          <reference field="5" count="1">
            <x v="3"/>
          </reference>
        </references>
      </pivotArea>
    </format>
    <format dxfId="646">
      <pivotArea dataOnly="0" labelOnly="1" outline="0" fieldPosition="0">
        <references count="2">
          <reference field="4" count="1" selected="0">
            <x v="25"/>
          </reference>
          <reference field="5" count="1">
            <x v="4"/>
          </reference>
        </references>
      </pivotArea>
    </format>
    <format dxfId="645">
      <pivotArea dataOnly="0" labelOnly="1" outline="0" fieldPosition="0">
        <references count="2">
          <reference field="4" count="1" selected="0">
            <x v="27"/>
          </reference>
          <reference field="5" count="1">
            <x v="2"/>
          </reference>
        </references>
      </pivotArea>
    </format>
    <format dxfId="644">
      <pivotArea dataOnly="0" labelOnly="1" outline="0" fieldPosition="0">
        <references count="2">
          <reference field="4" count="1" selected="0">
            <x v="44"/>
          </reference>
          <reference field="5" count="1">
            <x v="3"/>
          </reference>
        </references>
      </pivotArea>
    </format>
    <format dxfId="643">
      <pivotArea dataOnly="0" labelOnly="1" outline="0" fieldPosition="0">
        <references count="2">
          <reference field="4" count="1" selected="0">
            <x v="45"/>
          </reference>
          <reference field="5" count="1">
            <x v="2"/>
          </reference>
        </references>
      </pivotArea>
    </format>
    <format dxfId="642">
      <pivotArea dataOnly="0" labelOnly="1" outline="0" fieldPosition="0">
        <references count="2">
          <reference field="4" count="1" selected="0">
            <x v="46"/>
          </reference>
          <reference field="5" count="1">
            <x v="3"/>
          </reference>
        </references>
      </pivotArea>
    </format>
    <format dxfId="641">
      <pivotArea dataOnly="0" labelOnly="1" outline="0" fieldPosition="0">
        <references count="2">
          <reference field="4" count="1" selected="0">
            <x v="47"/>
          </reference>
          <reference field="5" count="1">
            <x v="2"/>
          </reference>
        </references>
      </pivotArea>
    </format>
    <format dxfId="640">
      <pivotArea dataOnly="0" labelOnly="1" outline="0" fieldPosition="0">
        <references count="2">
          <reference field="4" count="1" selected="0">
            <x v="49"/>
          </reference>
          <reference field="5" count="1">
            <x v="1"/>
          </reference>
        </references>
      </pivotArea>
    </format>
    <format dxfId="639">
      <pivotArea dataOnly="0" labelOnly="1" outline="0" fieldPosition="0">
        <references count="2">
          <reference field="4" count="1" selected="0">
            <x v="52"/>
          </reference>
          <reference field="5" count="1">
            <x v="2"/>
          </reference>
        </references>
      </pivotArea>
    </format>
    <format dxfId="638">
      <pivotArea dataOnly="0" labelOnly="1" outline="0" fieldPosition="0">
        <references count="2">
          <reference field="4" count="1" selected="0">
            <x v="60"/>
          </reference>
          <reference field="5" count="1">
            <x v="1"/>
          </reference>
        </references>
      </pivotArea>
    </format>
    <format dxfId="637">
      <pivotArea dataOnly="0" labelOnly="1" outline="0" fieldPosition="0">
        <references count="2">
          <reference field="4" count="1" selected="0">
            <x v="64"/>
          </reference>
          <reference field="5" count="1">
            <x v="3"/>
          </reference>
        </references>
      </pivotArea>
    </format>
    <format dxfId="636">
      <pivotArea dataOnly="0" labelOnly="1" outline="0" fieldPosition="0">
        <references count="2">
          <reference field="4" count="1" selected="0">
            <x v="65"/>
          </reference>
          <reference field="5" count="1">
            <x v="4"/>
          </reference>
        </references>
      </pivotArea>
    </format>
    <format dxfId="635">
      <pivotArea dataOnly="0" labelOnly="1" outline="0" fieldPosition="0">
        <references count="2">
          <reference field="4" count="1" selected="0">
            <x v="69"/>
          </reference>
          <reference field="5" count="1">
            <x v="0"/>
          </reference>
        </references>
      </pivotArea>
    </format>
    <format dxfId="634">
      <pivotArea dataOnly="0" labelOnly="1" outline="0" fieldPosition="0">
        <references count="2">
          <reference field="4" count="1" selected="0">
            <x v="72"/>
          </reference>
          <reference field="5" count="1">
            <x v="3"/>
          </reference>
        </references>
      </pivotArea>
    </format>
    <format dxfId="633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632">
      <pivotArea dataOnly="0" labelOnly="1" outline="0" fieldPosition="0">
        <references count="3">
          <reference field="4" count="1" selected="0">
            <x v="25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631">
      <pivotArea dataOnly="0" labelOnly="1" outline="0" fieldPosition="0">
        <references count="3">
          <reference field="4" count="1" selected="0">
            <x v="27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630">
      <pivotArea dataOnly="0" labelOnly="1" outline="0" fieldPosition="0">
        <references count="3">
          <reference field="4" count="1" selected="0">
            <x v="6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629">
      <pivotArea dataOnly="0" labelOnly="1" outline="0" fieldPosition="0">
        <references count="3">
          <reference field="4" count="1" selected="0">
            <x v="64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628">
      <pivotArea dataOnly="0" labelOnly="1" outline="0" fieldPosition="0">
        <references count="3">
          <reference field="4" count="1" selected="0">
            <x v="65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627">
      <pivotArea dataOnly="0" labelOnly="1" outline="0" fieldPosition="0">
        <references count="3">
          <reference field="4" count="1" selected="0">
            <x v="69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626">
      <pivotArea dataOnly="0" labelOnly="1" outline="0" fieldPosition="0">
        <references count="4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25">
      <pivotArea dataOnly="0" labelOnly="1" outline="0" fieldPosition="0">
        <references count="4">
          <reference field="4" count="1" selected="0">
            <x v="25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24">
      <pivotArea dataOnly="0" labelOnly="1" outline="0" fieldPosition="0">
        <references count="4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23">
      <pivotArea dataOnly="0" labelOnly="1" outline="0" fieldPosition="0">
        <references count="4">
          <reference field="4" count="1" selected="0">
            <x v="46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22">
      <pivotArea dataOnly="0" labelOnly="1" outline="0" fieldPosition="0">
        <references count="4">
          <reference field="4" count="1" selected="0">
            <x v="47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21">
      <pivotArea dataOnly="0" labelOnly="1" outline="0" fieldPosition="0">
        <references count="4">
          <reference field="4" count="1" selected="0">
            <x v="48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620">
      <pivotArea dataOnly="0" labelOnly="1" outline="0" fieldPosition="0">
        <references count="4"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619">
      <pivotArea dataOnly="0" labelOnly="1" outline="0" fieldPosition="0">
        <references count="4">
          <reference field="4" count="1" selected="0">
            <x v="5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618">
      <pivotArea dataOnly="0" labelOnly="1" outline="0" fieldPosition="0">
        <references count="4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17">
      <pivotArea dataOnly="0" labelOnly="1" outline="0" fieldPosition="0">
        <references count="4">
          <reference field="4" count="1" selected="0">
            <x v="55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616">
      <pivotArea dataOnly="0" labelOnly="1" outline="0" fieldPosition="0">
        <references count="4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15">
      <pivotArea dataOnly="0" labelOnly="1" outline="0" fieldPosition="0">
        <references count="4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14">
      <pivotArea dataOnly="0" labelOnly="1" outline="0" fieldPosition="0">
        <references count="4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13">
      <pivotArea dataOnly="0" labelOnly="1" outline="0" fieldPosition="0">
        <references count="4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12">
      <pivotArea dataOnly="0" labelOnly="1" outline="0" fieldPosition="0">
        <references count="5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611">
      <pivotArea dataOnly="0" labelOnly="1" outline="0" fieldPosition="0">
        <references count="5">
          <reference field="4" count="1" selected="0">
            <x v="2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610">
      <pivotArea dataOnly="0" labelOnly="1" outline="0" fieldPosition="0">
        <references count="5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609">
      <pivotArea dataOnly="0" labelOnly="1" outline="0" fieldPosition="0">
        <references count="5">
          <reference field="4" count="1" selected="0">
            <x v="6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608">
      <pivotArea dataOnly="0" labelOnly="1" outline="0" fieldPosition="0">
        <references count="5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607">
      <pivotArea dataOnly="0" labelOnly="1" outline="0" fieldPosition="0">
        <references count="5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606">
      <pivotArea dataOnly="0" labelOnly="1" outline="0" fieldPosition="0">
        <references count="5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605">
      <pivotArea dataOnly="0" labelOnly="1" outline="0" fieldPosition="0">
        <references count="5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604">
      <pivotArea dataOnly="0" labelOnly="1" outline="0" fieldPosition="0">
        <references count="6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23"/>
          </reference>
        </references>
      </pivotArea>
    </format>
    <format dxfId="603">
      <pivotArea dataOnly="0" labelOnly="1" outline="0" fieldPosition="0">
        <references count="6">
          <reference field="4" count="1" selected="0">
            <x v="2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34"/>
          </reference>
        </references>
      </pivotArea>
    </format>
    <format dxfId="602">
      <pivotArea dataOnly="0" labelOnly="1" outline="0" fieldPosition="0">
        <references count="6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0"/>
          </reference>
        </references>
      </pivotArea>
    </format>
    <format dxfId="601">
      <pivotArea dataOnly="0" labelOnly="1" outline="0" fieldPosition="0">
        <references count="6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21"/>
          </reference>
        </references>
      </pivotArea>
    </format>
    <format dxfId="600">
      <pivotArea dataOnly="0" labelOnly="1" outline="0" fieldPosition="0">
        <references count="6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0"/>
          </reference>
        </references>
      </pivotArea>
    </format>
    <format dxfId="599">
      <pivotArea dataOnly="0" labelOnly="1" outline="0" fieldPosition="0">
        <references count="6">
          <reference field="4" count="1" selected="0">
            <x v="4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26"/>
          </reference>
        </references>
      </pivotArea>
    </format>
    <format dxfId="598">
      <pivotArea dataOnly="0" labelOnly="1" outline="0" fieldPosition="0">
        <references count="6">
          <reference field="4" count="1" selected="0">
            <x v="4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>
            <x v="10"/>
          </reference>
        </references>
      </pivotArea>
    </format>
    <format dxfId="597">
      <pivotArea dataOnly="0" labelOnly="1" outline="0" fieldPosition="0">
        <references count="6">
          <reference field="4" count="1" selected="0">
            <x v="4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>
            <x v="9"/>
          </reference>
        </references>
      </pivotArea>
    </format>
    <format dxfId="596">
      <pivotArea dataOnly="0" labelOnly="1" outline="0" fieldPosition="0">
        <references count="6"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>
            <x v="6"/>
          </reference>
        </references>
      </pivotArea>
    </format>
    <format dxfId="595">
      <pivotArea dataOnly="0" labelOnly="1" outline="0" fieldPosition="0">
        <references count="6">
          <reference field="4" count="1" selected="0">
            <x v="5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594">
      <pivotArea dataOnly="0" labelOnly="1" outline="0" fieldPosition="0">
        <references count="6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>
            <x v="8"/>
          </reference>
        </references>
      </pivotArea>
    </format>
    <format dxfId="593">
      <pivotArea dataOnly="0" labelOnly="1" outline="0" fieldPosition="0">
        <references count="6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12"/>
          </reference>
        </references>
      </pivotArea>
    </format>
    <format dxfId="592">
      <pivotArea dataOnly="0" labelOnly="1" outline="0" fieldPosition="0">
        <references count="6">
          <reference field="4" count="1" selected="0">
            <x v="5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>
            <x v="9"/>
          </reference>
        </references>
      </pivotArea>
    </format>
    <format dxfId="591">
      <pivotArea dataOnly="0" labelOnly="1" outline="0" fieldPosition="0">
        <references count="6">
          <reference field="4" count="1" selected="0">
            <x v="6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590">
      <pivotArea dataOnly="0" labelOnly="1" outline="0" fieldPosition="0">
        <references count="6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24"/>
          </reference>
        </references>
      </pivotArea>
    </format>
    <format dxfId="589">
      <pivotArea dataOnly="0" labelOnly="1" outline="0" fieldPosition="0">
        <references count="6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34"/>
          </reference>
        </references>
      </pivotArea>
    </format>
    <format dxfId="588">
      <pivotArea dataOnly="0" labelOnly="1" outline="0" fieldPosition="0">
        <references count="6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>
            <x v="1"/>
          </reference>
        </references>
      </pivotArea>
    </format>
    <format dxfId="587">
      <pivotArea dataOnly="0" labelOnly="1" outline="0" fieldPosition="0">
        <references count="6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25"/>
          </reference>
        </references>
      </pivotArea>
    </format>
    <format dxfId="586">
      <pivotArea dataOnly="0" labelOnly="1" outline="0" fieldPosition="0">
        <references count="7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>
            <x v="6"/>
          </reference>
        </references>
      </pivotArea>
    </format>
    <format dxfId="585">
      <pivotArea dataOnly="0" labelOnly="1" outline="0" fieldPosition="0">
        <references count="7">
          <reference field="4" count="1" selected="0">
            <x v="2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>
            <x v="5"/>
          </reference>
        </references>
      </pivotArea>
    </format>
    <format dxfId="584">
      <pivotArea dataOnly="0" labelOnly="1" outline="0" fieldPosition="0">
        <references count="7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>
            <x v="6"/>
          </reference>
        </references>
      </pivotArea>
    </format>
    <format dxfId="583">
      <pivotArea dataOnly="0" labelOnly="1" outline="0" fieldPosition="0">
        <references count="7">
          <reference field="4" count="1" selected="0">
            <x v="4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>
            <x v="1"/>
          </reference>
        </references>
      </pivotArea>
    </format>
    <format dxfId="582">
      <pivotArea dataOnly="0" labelOnly="1" outline="0" fieldPosition="0">
        <references count="7"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6"/>
          </reference>
          <reference field="10" count="1">
            <x v="6"/>
          </reference>
        </references>
      </pivotArea>
    </format>
    <format dxfId="581">
      <pivotArea dataOnly="0" labelOnly="1" outline="0" fieldPosition="0">
        <references count="7">
          <reference field="4" count="1" selected="0">
            <x v="5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"/>
          </reference>
        </references>
      </pivotArea>
    </format>
    <format dxfId="580">
      <pivotArea dataOnly="0" labelOnly="1" outline="0" fieldPosition="0">
        <references count="7"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6"/>
          </reference>
        </references>
      </pivotArea>
    </format>
    <format dxfId="579">
      <pivotArea dataOnly="0" labelOnly="1" outline="0" fieldPosition="0">
        <references count="7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>
            <x v="1"/>
          </reference>
        </references>
      </pivotArea>
    </format>
    <format dxfId="578">
      <pivotArea dataOnly="0" labelOnly="1" outline="0" fieldPosition="0">
        <references count="7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>
            <x v="0"/>
          </reference>
        </references>
      </pivotArea>
    </format>
    <format dxfId="577">
      <pivotArea dataOnly="0" labelOnly="1" outline="0" fieldPosition="0">
        <references count="7">
          <reference field="4" count="1" selected="0">
            <x v="6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576">
      <pivotArea dataOnly="0" labelOnly="1" outline="0" fieldPosition="0">
        <references count="7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>
            <x v="5"/>
          </reference>
        </references>
      </pivotArea>
    </format>
    <format dxfId="575">
      <pivotArea dataOnly="0" labelOnly="1" outline="0" fieldPosition="0">
        <references count="7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>
            <x v="6"/>
          </reference>
        </references>
      </pivotArea>
    </format>
    <format dxfId="574">
      <pivotArea dataOnly="0" labelOnly="1" outline="0" fieldPosition="0">
        <references count="7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1"/>
          </reference>
          <reference field="10" count="1">
            <x v="0"/>
          </reference>
        </references>
      </pivotArea>
    </format>
    <format dxfId="573">
      <pivotArea dataOnly="0" labelOnly="1" outline="0" fieldPosition="0">
        <references count="7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>
            <x v="2"/>
          </reference>
        </references>
      </pivotArea>
    </format>
    <format dxfId="572">
      <pivotArea dataOnly="0" labelOnly="1" outline="0" fieldPosition="0">
        <references count="8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571">
      <pivotArea dataOnly="0" labelOnly="1" outline="0" fieldPosition="0">
        <references count="8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>
            <x v="0"/>
          </reference>
        </references>
      </pivotArea>
    </format>
    <format dxfId="570">
      <pivotArea dataOnly="0" labelOnly="1" outline="0" fieldPosition="0">
        <references count="8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569">
      <pivotArea dataOnly="0" labelOnly="1" outline="0" fieldPosition="0">
        <references count="9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568">
      <pivotArea dataOnly="0" labelOnly="1" outline="0" fieldPosition="0">
        <references count="9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567">
      <pivotArea dataOnly="0" labelOnly="1" outline="0" fieldPosition="0">
        <references count="9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566">
      <pivotArea dataOnly="0" labelOnly="1" outline="0" fieldPosition="0">
        <references count="9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>
            <x v="0"/>
          </reference>
        </references>
      </pivotArea>
    </format>
    <format dxfId="565">
      <pivotArea dataOnly="0" labelOnly="1" outline="0" fieldPosition="0">
        <references count="10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>
            <x v="1"/>
          </reference>
        </references>
      </pivotArea>
    </format>
    <format dxfId="564">
      <pivotArea dataOnly="0" labelOnly="1" outline="0" fieldPosition="0">
        <references count="10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563">
      <pivotArea dataOnly="0" labelOnly="1" outline="0" fieldPosition="0">
        <references count="10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>
            <x v="1"/>
          </reference>
        </references>
      </pivotArea>
    </format>
    <format dxfId="562">
      <pivotArea dataOnly="0" labelOnly="1" outline="0" fieldPosition="0">
        <references count="11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561">
      <pivotArea dataOnly="0" labelOnly="1" outline="0" fieldPosition="0">
        <references count="11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2"/>
          </reference>
        </references>
      </pivotArea>
    </format>
    <format dxfId="560">
      <pivotArea dataOnly="0" labelOnly="1" outline="0" fieldPosition="0">
        <references count="11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559">
      <pivotArea dataOnly="0" labelOnly="1" outline="0" fieldPosition="0">
        <references count="11">
          <reference field="4" count="1" selected="0">
            <x v="5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3"/>
          </reference>
        </references>
      </pivotArea>
    </format>
    <format dxfId="558">
      <pivotArea dataOnly="0" labelOnly="1" outline="0" fieldPosition="0">
        <references count="11">
          <reference field="4" count="1" selected="0">
            <x v="6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2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557">
      <pivotArea dataOnly="0" labelOnly="1" outline="0" fieldPosition="0">
        <references count="11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556">
      <pivotArea dataOnly="0" labelOnly="1" outline="0" fieldPosition="0">
        <references count="11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555">
      <pivotArea dataOnly="0" labelOnly="1" outline="0" fieldPosition="0">
        <references count="11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554">
      <pivotArea dataOnly="0" labelOnly="1" outline="0" fieldPosition="0">
        <references count="12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553">
      <pivotArea dataOnly="0" labelOnly="1" outline="0" fieldPosition="0">
        <references count="12">
          <reference field="4" count="1" selected="0">
            <x v="2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1"/>
          </reference>
        </references>
      </pivotArea>
    </format>
    <format dxfId="552">
      <pivotArea dataOnly="0" labelOnly="1" outline="0" fieldPosition="0">
        <references count="12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551">
      <pivotArea dataOnly="0" labelOnly="1" outline="0" fieldPosition="0">
        <references count="12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>
            <x v="0"/>
          </reference>
        </references>
      </pivotArea>
    </format>
    <format dxfId="550">
      <pivotArea dataOnly="0" labelOnly="1" outline="0" fieldPosition="0">
        <references count="12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549">
      <pivotArea dataOnly="0" labelOnly="1" outline="0" fieldPosition="0">
        <references count="12">
          <reference field="4" count="1" selected="0">
            <x v="4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0"/>
          </reference>
        </references>
      </pivotArea>
    </format>
    <format dxfId="548">
      <pivotArea dataOnly="0" labelOnly="1" outline="0" fieldPosition="0">
        <references count="12"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6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547">
      <pivotArea dataOnly="0" labelOnly="1" outline="0" fieldPosition="0">
        <references count="12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0"/>
          </reference>
        </references>
      </pivotArea>
    </format>
    <format dxfId="546">
      <pivotArea dataOnly="0" labelOnly="1" outline="0" fieldPosition="0">
        <references count="12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2"/>
          </reference>
        </references>
      </pivotArea>
    </format>
    <format dxfId="545">
      <pivotArea dataOnly="0" labelOnly="1" outline="0" fieldPosition="0">
        <references count="12">
          <reference field="4" count="1" selected="0">
            <x v="5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3"/>
          </reference>
          <reference field="15" count="1">
            <x v="3"/>
          </reference>
        </references>
      </pivotArea>
    </format>
    <format dxfId="544">
      <pivotArea dataOnly="0" labelOnly="1" outline="0" fieldPosition="0">
        <references count="12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>
            <x v="0"/>
          </reference>
        </references>
      </pivotArea>
    </format>
    <format dxfId="543">
      <pivotArea dataOnly="0" labelOnly="1" outline="0" fieldPosition="0">
        <references count="12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3"/>
          </reference>
        </references>
      </pivotArea>
    </format>
    <format dxfId="542">
      <pivotArea dataOnly="0" labelOnly="1" outline="0" fieldPosition="0">
        <references count="12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>
            <x v="0"/>
          </reference>
        </references>
      </pivotArea>
    </format>
    <format dxfId="541">
      <pivotArea dataOnly="0" labelOnly="1" outline="0" fieldPosition="0">
        <references count="13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>
            <x v="3"/>
          </reference>
        </references>
      </pivotArea>
    </format>
    <format dxfId="540">
      <pivotArea dataOnly="0" labelOnly="1" outline="0" fieldPosition="0">
        <references count="13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>
            <x v="0"/>
          </reference>
        </references>
      </pivotArea>
    </format>
    <format dxfId="539">
      <pivotArea dataOnly="0" labelOnly="1" outline="0" fieldPosition="0">
        <references count="13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>
            <x v="3"/>
          </reference>
        </references>
      </pivotArea>
    </format>
    <format dxfId="538">
      <pivotArea dataOnly="0" labelOnly="1" outline="0" fieldPosition="0">
        <references count="13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>
            <x v="1"/>
          </reference>
        </references>
      </pivotArea>
    </format>
    <format dxfId="537">
      <pivotArea dataOnly="0" labelOnly="1" outline="0" fieldPosition="0">
        <references count="13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>
            <x v="3"/>
          </reference>
        </references>
      </pivotArea>
    </format>
    <format dxfId="536">
      <pivotArea dataOnly="0" labelOnly="1" outline="0" fieldPosition="0">
        <references count="14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>
            <x v="2"/>
          </reference>
        </references>
      </pivotArea>
    </format>
    <format dxfId="535">
      <pivotArea dataOnly="0" labelOnly="1" outline="0" fieldPosition="0">
        <references count="14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>
            <x v="0"/>
          </reference>
        </references>
      </pivotArea>
    </format>
    <format dxfId="534">
      <pivotArea dataOnly="0" labelOnly="1" outline="0" fieldPosition="0">
        <references count="14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>
            <x v="2"/>
          </reference>
        </references>
      </pivotArea>
    </format>
    <format dxfId="533">
      <pivotArea dataOnly="0" labelOnly="1" outline="0" fieldPosition="0">
        <references count="14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>
            <x v="0"/>
          </reference>
        </references>
      </pivotArea>
    </format>
    <format dxfId="532">
      <pivotArea dataOnly="0" labelOnly="1" outline="0" fieldPosition="0">
        <references count="15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>
            <x v="3"/>
          </reference>
        </references>
      </pivotArea>
    </format>
    <format dxfId="531">
      <pivotArea dataOnly="0" labelOnly="1" outline="0" fieldPosition="0">
        <references count="15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530">
      <pivotArea dataOnly="0" labelOnly="1" outline="0" fieldPosition="0">
        <references count="15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>
            <x v="3"/>
          </reference>
        </references>
      </pivotArea>
    </format>
    <format dxfId="529">
      <pivotArea dataOnly="0" labelOnly="1" outline="0" fieldPosition="0">
        <references count="16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528">
      <pivotArea dataOnly="0" labelOnly="1" outline="0" fieldPosition="0">
        <references count="16">
          <reference field="4" count="1" selected="0">
            <x v="2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2"/>
          </reference>
        </references>
      </pivotArea>
    </format>
    <format dxfId="527">
      <pivotArea dataOnly="0" labelOnly="1" outline="0" fieldPosition="0">
        <references count="16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526">
      <pivotArea dataOnly="0" labelOnly="1" outline="0" fieldPosition="0">
        <references count="16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3"/>
          </reference>
        </references>
      </pivotArea>
    </format>
    <format dxfId="525">
      <pivotArea dataOnly="0" labelOnly="1" outline="0" fieldPosition="0">
        <references count="16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524">
      <pivotArea dataOnly="0" labelOnly="1" outline="0" fieldPosition="0">
        <references count="16">
          <reference field="4" count="1" selected="0">
            <x v="4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523">
      <pivotArea dataOnly="0" labelOnly="1" outline="0" fieldPosition="0">
        <references count="16"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6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522">
      <pivotArea dataOnly="0" labelOnly="1" outline="0" fieldPosition="0">
        <references count="16"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521">
      <pivotArea dataOnly="0" labelOnly="1" outline="0" fieldPosition="0">
        <references count="16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520">
      <pivotArea dataOnly="0" labelOnly="1" outline="0" fieldPosition="0">
        <references count="16">
          <reference field="4" count="1" selected="0">
            <x v="5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3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519">
      <pivotArea dataOnly="0" labelOnly="1" outline="0" fieldPosition="0">
        <references count="16">
          <reference field="4" count="1" selected="0">
            <x v="6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2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518">
      <pivotArea dataOnly="0" labelOnly="1" outline="0" fieldPosition="0">
        <references count="16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>
            <x v="5"/>
          </reference>
        </references>
      </pivotArea>
    </format>
    <format dxfId="517">
      <pivotArea dataOnly="0" labelOnly="1" outline="0" fieldPosition="0">
        <references count="16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516">
      <pivotArea dataOnly="0" labelOnly="1" outline="0" fieldPosition="0">
        <references count="16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1"/>
          </reference>
        </references>
      </pivotArea>
    </format>
    <format dxfId="515">
      <pivotArea dataOnly="0" labelOnly="1" outline="0" fieldPosition="0">
        <references count="16">
          <reference field="4" count="1" selected="0">
            <x v="68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4"/>
          </reference>
        </references>
      </pivotArea>
    </format>
    <format dxfId="514">
      <pivotArea dataOnly="0" labelOnly="1" outline="0" fieldPosition="0">
        <references count="16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>
            <x v="6"/>
          </reference>
        </references>
      </pivotArea>
    </format>
    <format dxfId="513">
      <pivotArea dataOnly="0" labelOnly="1" outline="0" fieldPosition="0">
        <references count="16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512">
      <pivotArea dataOnly="0" labelOnly="1" outline="0" fieldPosition="0">
        <references count="17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2"/>
          </reference>
        </references>
      </pivotArea>
    </format>
    <format dxfId="511">
      <pivotArea dataOnly="0" labelOnly="1" outline="0" fieldPosition="0">
        <references count="17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510">
      <pivotArea dataOnly="0" labelOnly="1" outline="0" fieldPosition="0">
        <references count="17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>
            <x v="2"/>
          </reference>
        </references>
      </pivotArea>
    </format>
    <format dxfId="509">
      <pivotArea dataOnly="0" labelOnly="1" outline="0" fieldPosition="0">
        <references count="17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508">
      <pivotArea dataOnly="0" labelOnly="1" outline="0" fieldPosition="0">
        <references count="17">
          <reference field="4" count="1" selected="0">
            <x v="4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>
            <x v="2"/>
          </reference>
        </references>
      </pivotArea>
    </format>
    <format dxfId="507">
      <pivotArea dataOnly="0" labelOnly="1" outline="0" fieldPosition="0">
        <references count="17">
          <reference field="4" count="1" selected="0">
            <x v="5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506">
      <pivotArea dataOnly="0" labelOnly="1" outline="0" fieldPosition="0">
        <references count="17"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>
            <x v="2"/>
          </reference>
        </references>
      </pivotArea>
    </format>
    <format dxfId="505">
      <pivotArea dataOnly="0" labelOnly="1" outline="0" fieldPosition="0">
        <references count="17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504">
      <pivotArea dataOnly="0" labelOnly="1" outline="0" fieldPosition="0">
        <references count="17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>
            <x v="2"/>
          </reference>
        </references>
      </pivotArea>
    </format>
    <format dxfId="503">
      <pivotArea dataOnly="0" labelOnly="1" outline="0" fieldPosition="0">
        <references count="18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5"/>
          </reference>
        </references>
      </pivotArea>
    </format>
    <format dxfId="502">
      <pivotArea dataOnly="0" labelOnly="1" outline="0" fieldPosition="0">
        <references count="18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>
            <x v="6"/>
          </reference>
        </references>
      </pivotArea>
    </format>
    <format dxfId="501">
      <pivotArea dataOnly="0" labelOnly="1" outline="0" fieldPosition="0">
        <references count="18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>
            <x v="1"/>
          </reference>
        </references>
      </pivotArea>
    </format>
    <format dxfId="500">
      <pivotArea dataOnly="0" labelOnly="1" outline="0" fieldPosition="0">
        <references count="18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>
            <x v="6"/>
          </reference>
        </references>
      </pivotArea>
    </format>
    <format dxfId="499">
      <pivotArea dataOnly="0" labelOnly="1" outline="0" fieldPosition="0">
        <references count="18"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6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3"/>
          </reference>
        </references>
      </pivotArea>
    </format>
    <format dxfId="498">
      <pivotArea dataOnly="0" labelOnly="1" outline="0" fieldPosition="0">
        <references count="18"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1"/>
          </reference>
        </references>
      </pivotArea>
    </format>
    <format dxfId="497">
      <pivotArea dataOnly="0" labelOnly="1" outline="0" fieldPosition="0">
        <references count="18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496">
      <pivotArea dataOnly="0" labelOnly="1" outline="0" fieldPosition="0">
        <references count="18">
          <reference field="4" count="1" selected="0">
            <x v="6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2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1"/>
          </reference>
        </references>
      </pivotArea>
    </format>
    <format dxfId="495">
      <pivotArea dataOnly="0" labelOnly="1" outline="0" fieldPosition="0">
        <references count="18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494">
      <pivotArea dataOnly="0" labelOnly="1" outline="0" fieldPosition="0">
        <references count="18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>
            <x v="6"/>
          </reference>
        </references>
      </pivotArea>
    </format>
    <format dxfId="493">
      <pivotArea dataOnly="0" labelOnly="1" outline="0" fieldPosition="0">
        <references count="18">
          <reference field="4" count="1" selected="0">
            <x v="68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2"/>
          </reference>
          <reference field="21" count="1">
            <x v="1"/>
          </reference>
        </references>
      </pivotArea>
    </format>
    <format dxfId="492">
      <pivotArea dataOnly="0" labelOnly="1" outline="0" fieldPosition="0">
        <references count="18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>
            <x v="3"/>
          </reference>
        </references>
      </pivotArea>
    </format>
    <format dxfId="491">
      <pivotArea dataOnly="0" labelOnly="1" outline="0" fieldPosition="0">
        <references count="18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>
            <x v="2"/>
          </reference>
        </references>
      </pivotArea>
    </format>
    <format dxfId="490">
      <pivotArea dataOnly="0" labelOnly="1" outline="0" fieldPosition="0">
        <references count="19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5"/>
          </reference>
          <reference field="22" count="1">
            <x v="5"/>
          </reference>
        </references>
      </pivotArea>
    </format>
    <format dxfId="489">
      <pivotArea dataOnly="0" labelOnly="1" outline="0" fieldPosition="0">
        <references count="19">
          <reference field="4" count="1" selected="0">
            <x v="2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2"/>
          </reference>
          <reference field="20" count="1" selected="0">
            <x v="2"/>
          </reference>
          <reference field="21" count="1" selected="0">
            <x v="5"/>
          </reference>
          <reference field="22" count="1">
            <x v="6"/>
          </reference>
        </references>
      </pivotArea>
    </format>
    <format dxfId="488">
      <pivotArea dataOnly="0" labelOnly="1" outline="0" fieldPosition="0">
        <references count="19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1"/>
          </reference>
          <reference field="22" count="1">
            <x v="1"/>
          </reference>
        </references>
      </pivotArea>
    </format>
    <format dxfId="487">
      <pivotArea dataOnly="0" labelOnly="1" outline="0" fieldPosition="0">
        <references count="19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>
            <x v="6"/>
          </reference>
        </references>
      </pivotArea>
    </format>
    <format dxfId="486">
      <pivotArea dataOnly="0" labelOnly="1" outline="0" fieldPosition="0">
        <references count="19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>
            <x v="3"/>
          </reference>
        </references>
      </pivotArea>
    </format>
    <format dxfId="485">
      <pivotArea dataOnly="0" labelOnly="1" outline="0" fieldPosition="0">
        <references count="19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>
            <x v="6"/>
          </reference>
        </references>
      </pivotArea>
    </format>
    <format dxfId="484">
      <pivotArea dataOnly="0" labelOnly="1" outline="0" fieldPosition="0">
        <references count="19">
          <reference field="4" count="1" selected="0">
            <x v="68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2"/>
          </reference>
          <reference field="21" count="1" selected="0">
            <x v="1"/>
          </reference>
          <reference field="22" count="1">
            <x v="0"/>
          </reference>
        </references>
      </pivotArea>
    </format>
    <format dxfId="483">
      <pivotArea dataOnly="0" labelOnly="1" outline="0" fieldPosition="0">
        <references count="19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>
            <x v="5"/>
          </reference>
        </references>
      </pivotArea>
    </format>
    <format dxfId="482">
      <pivotArea dataOnly="0" labelOnly="1" outline="0" fieldPosition="0">
        <references count="19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>
            <x v="2"/>
          </reference>
        </references>
      </pivotArea>
    </format>
    <format dxfId="481">
      <pivotArea dataOnly="0" labelOnly="1" outline="0" fieldPosition="0">
        <references count="20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5"/>
          </reference>
          <reference field="22" count="1" selected="0">
            <x v="5"/>
          </reference>
          <reference field="23" count="1">
            <x v="6"/>
          </reference>
        </references>
      </pivotArea>
    </format>
    <format dxfId="480">
      <pivotArea dataOnly="0" labelOnly="1" outline="0" fieldPosition="0">
        <references count="20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1"/>
          </reference>
          <reference field="23" count="1">
            <x v="0"/>
          </reference>
        </references>
      </pivotArea>
    </format>
    <format dxfId="479">
      <pivotArea dataOnly="0" labelOnly="1" outline="0" fieldPosition="0">
        <references count="20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478">
      <pivotArea dataOnly="0" labelOnly="1" outline="0" fieldPosition="0">
        <references count="20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>
            <x v="1"/>
          </reference>
        </references>
      </pivotArea>
    </format>
    <format dxfId="477">
      <pivotArea dataOnly="0" labelOnly="1" outline="0" fieldPosition="0">
        <references count="20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476">
      <pivotArea dataOnly="0" labelOnly="1" outline="0" fieldPosition="0">
        <references count="20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3"/>
          </reference>
          <reference field="23" count="1">
            <x v="2"/>
          </reference>
        </references>
      </pivotArea>
    </format>
    <format dxfId="475">
      <pivotArea dataOnly="0" labelOnly="1" outline="0" fieldPosition="0">
        <references count="20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>
            <x v="0"/>
          </reference>
        </references>
      </pivotArea>
    </format>
    <format dxfId="474">
      <pivotArea dataOnly="0" labelOnly="1" outline="0" fieldPosition="0">
        <references count="20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>
            <x v="6"/>
          </reference>
        </references>
      </pivotArea>
    </format>
    <format dxfId="473">
      <pivotArea dataOnly="0" labelOnly="1" outline="0" fieldPosition="0">
        <references count="20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5"/>
          </reference>
          <reference field="23" count="1">
            <x v="1"/>
          </reference>
        </references>
      </pivotArea>
    </format>
    <format dxfId="472">
      <pivotArea dataOnly="0" labelOnly="1" outline="0" fieldPosition="0">
        <references count="20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2"/>
          </reference>
          <reference field="23" count="1">
            <x v="2"/>
          </reference>
        </references>
      </pivotArea>
    </format>
    <format dxfId="471">
      <pivotArea dataOnly="0" labelOnly="1" outline="0" fieldPosition="0">
        <references count="21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5"/>
          </reference>
          <reference field="22" count="1" selected="0">
            <x v="5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470">
      <pivotArea dataOnly="0" labelOnly="1" outline="0" fieldPosition="0">
        <references count="21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5"/>
          </reference>
        </references>
      </pivotArea>
    </format>
    <format dxfId="469">
      <pivotArea dataOnly="0" labelOnly="1" outline="0" fieldPosition="0">
        <references count="21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468">
      <pivotArea dataOnly="0" labelOnly="1" outline="0" fieldPosition="0">
        <references count="21">
          <reference field="4" count="1" selected="0">
            <x v="5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1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4"/>
          </reference>
        </references>
      </pivotArea>
    </format>
    <format dxfId="467">
      <pivotArea dataOnly="0" labelOnly="1" outline="0" fieldPosition="0">
        <references count="21"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466">
      <pivotArea dataOnly="0" labelOnly="1" outline="0" fieldPosition="0">
        <references count="21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1"/>
          </reference>
          <reference field="24" count="1">
            <x v="4"/>
          </reference>
        </references>
      </pivotArea>
    </format>
    <format dxfId="465">
      <pivotArea dataOnly="0" labelOnly="1" outline="0" fieldPosition="0">
        <references count="21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6"/>
          </reference>
          <reference field="24" count="1">
            <x v="6"/>
          </reference>
        </references>
      </pivotArea>
    </format>
    <format dxfId="464">
      <pivotArea dataOnly="0" labelOnly="1" outline="0" fieldPosition="0">
        <references count="21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3"/>
          </reference>
          <reference field="23" count="1" selected="0">
            <x v="2"/>
          </reference>
          <reference field="24" count="1">
            <x v="5"/>
          </reference>
        </references>
      </pivotArea>
    </format>
    <format dxfId="463">
      <pivotArea dataOnly="0" labelOnly="1" outline="0" fieldPosition="0">
        <references count="21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0"/>
          </reference>
          <reference field="24" count="1">
            <x v="6"/>
          </reference>
        </references>
      </pivotArea>
    </format>
    <format dxfId="462">
      <pivotArea dataOnly="0" labelOnly="1" outline="0" fieldPosition="0">
        <references count="21">
          <reference field="4" count="1" selected="0">
            <x v="68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0"/>
          </reference>
          <reference field="23" count="1" selected="0">
            <x v="6"/>
          </reference>
          <reference field="24" count="1">
            <x v="4"/>
          </reference>
        </references>
      </pivotArea>
    </format>
    <format dxfId="461">
      <pivotArea dataOnly="0" labelOnly="1" outline="0" fieldPosition="0">
        <references count="21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2"/>
          </reference>
          <reference field="23" count="1" selected="0">
            <x v="2"/>
          </reference>
          <reference field="24" count="1">
            <x v="5"/>
          </reference>
        </references>
      </pivotArea>
    </format>
    <format dxfId="460">
      <pivotArea dataOnly="0" labelOnly="1" outline="0" fieldPosition="0">
        <references count="22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5"/>
          </reference>
          <reference field="22" count="1" selected="0">
            <x v="5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459">
      <pivotArea dataOnly="0" labelOnly="1" outline="0" fieldPosition="0">
        <references count="22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1"/>
          </reference>
          <reference field="23" count="1" selected="0">
            <x v="0"/>
          </reference>
          <reference field="24" count="1" selected="0">
            <x v="5"/>
          </reference>
          <reference field="25" count="1">
            <x v="1"/>
          </reference>
        </references>
      </pivotArea>
    </format>
    <format dxfId="458">
      <pivotArea dataOnly="0" labelOnly="1" outline="0" fieldPosition="0">
        <references count="22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457">
      <pivotArea dataOnly="0" labelOnly="1" outline="0" fieldPosition="0">
        <references count="22"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6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1"/>
          </reference>
        </references>
      </pivotArea>
    </format>
    <format dxfId="456">
      <pivotArea dataOnly="0" labelOnly="1" outline="0" fieldPosition="0">
        <references count="22">
          <reference field="4" count="1" selected="0">
            <x v="5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1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4"/>
          </reference>
          <reference field="25" count="1">
            <x v="2"/>
          </reference>
        </references>
      </pivotArea>
    </format>
    <format dxfId="455">
      <pivotArea dataOnly="0" labelOnly="1" outline="0" fieldPosition="0">
        <references count="22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1"/>
          </reference>
          <reference field="24" count="1" selected="0">
            <x v="4"/>
          </reference>
          <reference field="25" count="1">
            <x v="1"/>
          </reference>
        </references>
      </pivotArea>
    </format>
    <format dxfId="454">
      <pivotArea dataOnly="0" labelOnly="1" outline="0" fieldPosition="0">
        <references count="22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453">
      <pivotArea dataOnly="0" labelOnly="1" outline="0" fieldPosition="0">
        <references count="22">
          <reference field="4" count="1" selected="0">
            <x v="6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2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1"/>
          </reference>
        </references>
      </pivotArea>
    </format>
    <format dxfId="452">
      <pivotArea dataOnly="0" labelOnly="1" outline="0" fieldPosition="0">
        <references count="22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>
            <x v="2"/>
          </reference>
        </references>
      </pivotArea>
    </format>
    <format dxfId="451">
      <pivotArea dataOnly="0" labelOnly="1" outline="0" fieldPosition="0">
        <references count="22">
          <reference field="4" count="1" selected="0">
            <x v="68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0"/>
          </reference>
          <reference field="23" count="1" selected="0">
            <x v="6"/>
          </reference>
          <reference field="24" count="1" selected="0">
            <x v="4"/>
          </reference>
          <reference field="25" count="1">
            <x v="1"/>
          </reference>
        </references>
      </pivotArea>
    </format>
    <format dxfId="450">
      <pivotArea dataOnly="0" labelOnly="1" outline="0" fieldPosition="0">
        <references count="23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5"/>
          </reference>
          <reference field="22" count="1" selected="0">
            <x v="5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>
            <x v="2"/>
          </reference>
        </references>
      </pivotArea>
    </format>
    <format dxfId="449">
      <pivotArea dataOnly="0" labelOnly="1" outline="0" fieldPosition="0">
        <references count="23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2"/>
          </reference>
          <reference field="23" count="1" selected="0">
            <x v="2"/>
          </reference>
          <reference field="24" count="1" selected="0">
            <x v="5"/>
          </reference>
          <reference field="25" count="1" selected="0">
            <x v="1"/>
          </reference>
          <reference field="26" count="1">
            <x v="0"/>
          </reference>
        </references>
      </pivotArea>
    </format>
    <format dxfId="448">
      <pivotArea dataOnly="0" labelOnly="1" outline="0" fieldPosition="0">
        <references count="24"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5"/>
          </reference>
          <reference field="22" count="1" selected="0">
            <x v="5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47">
      <pivotArea dataOnly="0" labelOnly="1" outline="0" fieldPosition="0">
        <references count="24">
          <reference field="4" count="1" selected="0">
            <x v="2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2"/>
          </reference>
          <reference field="20" count="1" selected="0">
            <x v="2"/>
          </reference>
          <reference field="21" count="1" selected="0">
            <x v="5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46">
      <pivotArea dataOnly="0" labelOnly="1" outline="0" fieldPosition="0">
        <references count="24">
          <reference field="4" count="1" selected="0">
            <x v="26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2"/>
          </reference>
          <reference field="20" count="1" selected="0">
            <x v="2"/>
          </reference>
          <reference field="21" count="1" selected="0">
            <x v="5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45">
      <pivotArea dataOnly="0" labelOnly="1" outline="0" fieldPosition="0">
        <references count="24"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5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44">
      <pivotArea dataOnly="0" labelOnly="1" outline="0" fieldPosition="0">
        <references count="24">
          <reference field="4" count="1" selected="0">
            <x v="4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21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1"/>
          </reference>
          <reference field="23" count="1" selected="0">
            <x v="0"/>
          </reference>
          <reference field="24" count="1" selected="0">
            <x v="5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443">
      <pivotArea dataOnly="0" labelOnly="1" outline="0" fieldPosition="0">
        <references count="24"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42">
      <pivotArea dataOnly="0" labelOnly="1" outline="0" fieldPosition="0">
        <references count="24">
          <reference field="4" count="1" selected="0">
            <x v="46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6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41">
      <pivotArea dataOnly="0" labelOnly="1" outline="0" fieldPosition="0">
        <references count="24">
          <reference field="4" count="1" selected="0">
            <x v="4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10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40">
      <pivotArea dataOnly="0" labelOnly="1" outline="0" fieldPosition="0">
        <references count="24">
          <reference field="4" count="1" selected="0">
            <x v="4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39">
      <pivotArea dataOnly="0" labelOnly="1" outline="0" fieldPosition="0">
        <references count="24"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6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38">
      <pivotArea dataOnly="0" labelOnly="1" outline="0" fieldPosition="0">
        <references count="24">
          <reference field="4" count="1" selected="0">
            <x v="5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1"/>
          </reference>
          <reference field="21" count="1" selected="0">
            <x v="3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4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37">
      <pivotArea dataOnly="0" labelOnly="1" outline="0" fieldPosition="0">
        <references count="24"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3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36">
      <pivotArea dataOnly="0" labelOnly="1" outline="0" fieldPosition="0">
        <references count="24">
          <reference field="4" count="1" selected="0">
            <x v="5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1"/>
          </reference>
          <reference field="24" count="1" selected="0">
            <x v="4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435">
      <pivotArea dataOnly="0" labelOnly="1" outline="0" fieldPosition="0">
        <references count="24">
          <reference field="4" count="1" selected="0">
            <x v="5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12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34">
      <pivotArea dataOnly="0" labelOnly="1" outline="0" fieldPosition="0">
        <references count="24">
          <reference field="4" count="1" selected="0">
            <x v="5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3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33">
      <pivotArea dataOnly="0" labelOnly="1" outline="0" fieldPosition="0">
        <references count="24">
          <reference field="4" count="1" selected="0">
            <x v="6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2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3"/>
          </reference>
        </references>
      </pivotArea>
    </format>
    <format dxfId="432">
      <pivotArea dataOnly="0" labelOnly="1" outline="0" fieldPosition="0">
        <references count="24">
          <reference field="4" count="1" selected="0">
            <x v="64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4"/>
          </reference>
          <reference field="10" count="1" selected="0">
            <x v="2"/>
          </reference>
          <reference field="1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1"/>
          </reference>
          <reference field="15" count="1" selected="0">
            <x v="0"/>
          </reference>
          <reference field="16" count="1" selected="0">
            <x v="1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3"/>
          </reference>
          <reference field="23" count="1" selected="0">
            <x v="2"/>
          </reference>
          <reference field="24" count="1" selected="0">
            <x v="5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431">
      <pivotArea dataOnly="0" labelOnly="1" outline="0" fieldPosition="0">
        <references count="24">
          <reference field="4" count="1" selected="0">
            <x v="65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5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3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0"/>
          </reference>
          <reference field="24" count="1" selected="0">
            <x v="6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30">
      <pivotArea dataOnly="0" labelOnly="1" outline="0" fieldPosition="0">
        <references count="24">
          <reference field="4" count="1" selected="0">
            <x v="67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6"/>
          </reference>
          <reference field="22" count="1" selected="0">
            <x v="6"/>
          </reference>
          <reference field="23" count="1" selected="0">
            <x v="6"/>
          </reference>
          <reference field="24" count="1" selected="0">
            <x v="6"/>
          </reference>
          <reference field="25" count="1" selected="0">
            <x v="2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29">
      <pivotArea dataOnly="0" labelOnly="1" outline="0" fieldPosition="0">
        <references count="24">
          <reference field="4" count="1" selected="0">
            <x v="68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34"/>
          </reference>
          <reference field="10" count="1" selected="0">
            <x v="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2"/>
          </reference>
          <reference field="21" count="1" selected="0">
            <x v="1"/>
          </reference>
          <reference field="22" count="1" selected="0">
            <x v="0"/>
          </reference>
          <reference field="23" count="1" selected="0">
            <x v="6"/>
          </reference>
          <reference field="24" count="1" selected="0">
            <x v="4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2"/>
          </reference>
        </references>
      </pivotArea>
    </format>
    <format dxfId="428">
      <pivotArea dataOnly="0" labelOnly="1" outline="0" fieldPosition="0">
        <references count="24">
          <reference field="4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0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"/>
          </reference>
          <reference field="14" count="1" selected="0">
            <x v="4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3"/>
          </reference>
          <reference field="19" count="1" selected="0">
            <x v="6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5"/>
          </reference>
          <reference field="23" count="1" selected="0">
            <x v="1"/>
          </reference>
          <reference field="24" count="1" selected="0">
            <x v="4"/>
          </reference>
          <reference field="25" count="1" selected="0">
            <x v="1"/>
          </reference>
          <reference field="26" count="1" selected="0">
            <x v="2"/>
          </reference>
          <reference field="27" count="1">
            <x v="1"/>
          </reference>
        </references>
      </pivotArea>
    </format>
    <format dxfId="427">
      <pivotArea dataOnly="0" labelOnly="1" outline="0" fieldPosition="0">
        <references count="24">
          <reference field="4" count="1" selected="0">
            <x v="7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25"/>
          </reference>
          <reference field="10" count="1" selected="0">
            <x v="2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2"/>
          </reference>
          <reference field="23" count="1" selected="0">
            <x v="2"/>
          </reference>
          <reference field="24" count="1" selected="0">
            <x v="5"/>
          </reference>
          <reference field="25" count="1" selected="0">
            <x v="1"/>
          </reference>
          <reference field="26" count="1" selected="0">
            <x v="0"/>
          </reference>
          <reference field="27" count="1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Caixa de seleção marcada com preenchimento sólido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836D84-48E0-4E04-B808-B99B6FCE9DE2}" name="Tabela1" displayName="Tabela1" ref="A14:D32" totalsRowShown="0" headerRowDxfId="682" headerRowBorderDxfId="681" tableBorderDxfId="680" totalsRowBorderDxfId="679">
  <autoFilter ref="A14:D32" xr:uid="{D2836D84-48E0-4E04-B808-B99B6FCE9DE2}"/>
  <tableColumns count="4">
    <tableColumn id="1" xr3:uid="{816ACAC3-7BE1-452A-8047-D9571832F305}" name="Código" dataDxfId="678"/>
    <tableColumn id="2" xr3:uid="{89568168-26CE-431F-BF2D-E8B8E49A2922}" name="Produto Químico" dataDxfId="677"/>
    <tableColumn id="3" xr3:uid="{85F23A07-6AA7-4873-94F2-45812AEEFA65}" name="CAS" dataDxfId="676"/>
    <tableColumn id="4" xr3:uid="{5AB77BF0-B92F-4AED-8613-E609A1304A01}" name="Classe" dataDxfId="67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blog.volkdobrasil.com.br/noticias/iso-374---luvas-de-protecao-contra-produtos-quimicos-e-microrganismos-perigosos?_gl=1*ctih8*_ga*MTUyOTg0NDcuMTY5ODAzMjA2OQ..*_ga_CY12D7W9LR*MTcyMTg2MzA2NC41NC4xLjE3MjE4NjYyNjcuMC4wLjA." TargetMode="External"/><Relationship Id="rId2" Type="http://schemas.openxmlformats.org/officeDocument/2006/relationships/hyperlink" Target="http://blog.volkdobrasil.com.br/noticias/iso-374---luvas-de-protecao-contra-produtos-quimicos-e-microrganismos-perigosos" TargetMode="External"/><Relationship Id="rId1" Type="http://schemas.openxmlformats.org/officeDocument/2006/relationships/hyperlink" Target="http://blog.volkdobrasil.com.br/noticias/iso-374---luvas-de-protecao-contra-produtos-quimicos-e-microrganismos-perigosos?_gl=1*ctih8*_ga*MTUyOTg0NDcuMTY5ODAzMjA2OQ..*_ga_CY12D7W9LR*MTcyMTg2MzA2NC41NC4xLjE3MjE4NjYyNjcuMC4wLjA.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8F0D-A4C3-4EEB-B1F4-C2770BAAB1BE}">
  <sheetPr filterMode="1">
    <tabColor rgb="FFFF0000"/>
  </sheetPr>
  <dimension ref="A1:AJ203"/>
  <sheetViews>
    <sheetView tabSelected="1" topLeftCell="A184" workbookViewId="0">
      <selection activeCell="F206" sqref="F206"/>
    </sheetView>
  </sheetViews>
  <sheetFormatPr defaultRowHeight="14.5" x14ac:dyDescent="0.35"/>
  <cols>
    <col min="1" max="1" width="10.08984375" customWidth="1"/>
    <col min="2" max="2" width="9.54296875" customWidth="1"/>
    <col min="3" max="3" width="6.54296875" customWidth="1"/>
    <col min="4" max="4" width="12.90625" customWidth="1"/>
    <col min="5" max="5" width="52.26953125" customWidth="1"/>
    <col min="6" max="6" width="6.36328125" customWidth="1"/>
    <col min="7" max="7" width="9.1796875" customWidth="1"/>
    <col min="8" max="8" width="7.08984375" customWidth="1"/>
    <col min="9" max="12" width="2.36328125" style="1" customWidth="1"/>
    <col min="13" max="13" width="17.7265625" customWidth="1"/>
    <col min="14" max="31" width="1.7265625" style="10" customWidth="1"/>
    <col min="32" max="32" width="8.08984375" customWidth="1"/>
    <col min="33" max="33" width="2.6328125" customWidth="1"/>
    <col min="34" max="34" width="22.90625" customWidth="1"/>
    <col min="35" max="35" width="11.1796875" customWidth="1"/>
  </cols>
  <sheetData>
    <row r="1" spans="1:36" x14ac:dyDescent="0.35">
      <c r="I1"/>
      <c r="J1"/>
      <c r="K1"/>
      <c r="L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6" ht="37.5" customHeight="1" x14ac:dyDescent="0.35">
      <c r="A2" s="4">
        <f ca="1">TODAY()</f>
        <v>45777</v>
      </c>
      <c r="I2" s="106" t="s">
        <v>193</v>
      </c>
      <c r="J2" s="106"/>
      <c r="K2" s="106"/>
      <c r="L2" s="106"/>
      <c r="M2" s="106"/>
      <c r="N2" s="106" t="s">
        <v>194</v>
      </c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8" t="s">
        <v>195</v>
      </c>
    </row>
    <row r="3" spans="1:36" ht="19.5" customHeight="1" x14ac:dyDescent="0.35">
      <c r="A3" s="103" t="s">
        <v>201</v>
      </c>
      <c r="B3" s="103"/>
      <c r="C3" s="103"/>
      <c r="D3" s="103"/>
      <c r="E3" s="103"/>
      <c r="F3" s="103"/>
      <c r="G3" s="103"/>
      <c r="H3" s="104"/>
      <c r="I3" s="106"/>
      <c r="J3" s="106"/>
      <c r="K3" s="106"/>
      <c r="L3" s="106"/>
      <c r="M3" s="106"/>
      <c r="N3" s="14" t="s">
        <v>147</v>
      </c>
      <c r="O3" s="14" t="s">
        <v>58</v>
      </c>
      <c r="P3" s="14" t="s">
        <v>49</v>
      </c>
      <c r="Q3" s="14" t="s">
        <v>148</v>
      </c>
      <c r="R3" s="14" t="s">
        <v>149</v>
      </c>
      <c r="S3" s="14" t="s">
        <v>150</v>
      </c>
      <c r="T3" s="14" t="s">
        <v>151</v>
      </c>
      <c r="U3" s="14" t="s">
        <v>152</v>
      </c>
      <c r="V3" s="14" t="s">
        <v>153</v>
      </c>
      <c r="W3" s="14" t="s">
        <v>154</v>
      </c>
      <c r="X3" s="14" t="s">
        <v>155</v>
      </c>
      <c r="Y3" s="14" t="s">
        <v>156</v>
      </c>
      <c r="Z3" s="14" t="s">
        <v>157</v>
      </c>
      <c r="AA3" s="14" t="s">
        <v>158</v>
      </c>
      <c r="AB3" s="14" t="s">
        <v>159</v>
      </c>
      <c r="AC3" s="14" t="s">
        <v>160</v>
      </c>
      <c r="AD3" s="14" t="s">
        <v>161</v>
      </c>
      <c r="AE3" s="14" t="s">
        <v>162</v>
      </c>
      <c r="AF3" s="110" t="s">
        <v>164</v>
      </c>
      <c r="AG3" s="111"/>
      <c r="AH3" s="112"/>
      <c r="AI3" s="109"/>
    </row>
    <row r="4" spans="1:36" ht="47" customHeight="1" x14ac:dyDescent="0.35">
      <c r="A4" s="16" t="s">
        <v>510</v>
      </c>
      <c r="B4" s="17" t="s">
        <v>5</v>
      </c>
      <c r="C4" s="17" t="s">
        <v>6</v>
      </c>
      <c r="D4" s="16" t="s">
        <v>7</v>
      </c>
      <c r="E4" s="23" t="s">
        <v>8</v>
      </c>
      <c r="F4" s="24" t="s">
        <v>9</v>
      </c>
      <c r="G4" s="26" t="s">
        <v>197</v>
      </c>
      <c r="H4" s="26" t="s">
        <v>196</v>
      </c>
      <c r="I4" s="11" t="s">
        <v>10</v>
      </c>
      <c r="J4" s="11" t="s">
        <v>11</v>
      </c>
      <c r="K4" s="11" t="s">
        <v>13</v>
      </c>
      <c r="L4" s="11" t="s">
        <v>12</v>
      </c>
      <c r="M4" s="15" t="s">
        <v>509</v>
      </c>
      <c r="N4" s="11" t="s">
        <v>127</v>
      </c>
      <c r="O4" s="11" t="s">
        <v>128</v>
      </c>
      <c r="P4" s="11" t="s">
        <v>129</v>
      </c>
      <c r="Q4" s="11" t="s">
        <v>130</v>
      </c>
      <c r="R4" s="11" t="s">
        <v>141</v>
      </c>
      <c r="S4" s="11" t="s">
        <v>133</v>
      </c>
      <c r="T4" s="11" t="s">
        <v>131</v>
      </c>
      <c r="U4" s="11" t="s">
        <v>132</v>
      </c>
      <c r="V4" s="11" t="s">
        <v>140</v>
      </c>
      <c r="W4" s="11" t="s">
        <v>134</v>
      </c>
      <c r="X4" s="12" t="s">
        <v>139</v>
      </c>
      <c r="Y4" s="13" t="s">
        <v>142</v>
      </c>
      <c r="Z4" s="13" t="s">
        <v>143</v>
      </c>
      <c r="AA4" s="13" t="s">
        <v>135</v>
      </c>
      <c r="AB4" s="12" t="s">
        <v>138</v>
      </c>
      <c r="AC4" s="13" t="s">
        <v>137</v>
      </c>
      <c r="AD4" s="13" t="s">
        <v>144</v>
      </c>
      <c r="AE4" s="11" t="s">
        <v>136</v>
      </c>
      <c r="AF4" s="105" t="s">
        <v>198</v>
      </c>
      <c r="AG4" s="105"/>
      <c r="AH4" s="32" t="s">
        <v>511</v>
      </c>
      <c r="AI4" s="25" t="s">
        <v>199</v>
      </c>
    </row>
    <row r="5" spans="1:36" ht="18.5" x14ac:dyDescent="0.75">
      <c r="A5" s="18">
        <v>1</v>
      </c>
      <c r="B5" s="18" t="s">
        <v>34</v>
      </c>
      <c r="C5" s="18" t="s">
        <v>20</v>
      </c>
      <c r="D5" s="18" t="s">
        <v>41</v>
      </c>
      <c r="E5" s="18" t="s">
        <v>68</v>
      </c>
      <c r="F5" s="20">
        <v>34570</v>
      </c>
      <c r="G5" s="28">
        <v>46835</v>
      </c>
      <c r="H5" s="19">
        <f t="shared" ref="H5:H36" ca="1" si="0">G5-$A$2</f>
        <v>1058</v>
      </c>
      <c r="I5" s="20">
        <v>3</v>
      </c>
      <c r="J5" s="20">
        <v>1</v>
      </c>
      <c r="K5" s="20">
        <v>4</v>
      </c>
      <c r="L5" s="20">
        <v>1</v>
      </c>
      <c r="M5" s="21" t="s">
        <v>42</v>
      </c>
      <c r="N5" s="84" t="s">
        <v>158</v>
      </c>
      <c r="O5" s="84" t="s">
        <v>158</v>
      </c>
      <c r="P5" s="84" t="s">
        <v>158</v>
      </c>
      <c r="Q5" s="84" t="s">
        <v>158</v>
      </c>
      <c r="R5" s="84" t="s">
        <v>158</v>
      </c>
      <c r="S5" s="84" t="s">
        <v>158</v>
      </c>
      <c r="T5" s="84" t="s">
        <v>158</v>
      </c>
      <c r="U5" s="84" t="s">
        <v>158</v>
      </c>
      <c r="V5" s="84" t="s">
        <v>158</v>
      </c>
      <c r="W5" s="27">
        <v>4</v>
      </c>
      <c r="X5" s="27">
        <v>6</v>
      </c>
      <c r="Y5" s="27">
        <v>4</v>
      </c>
      <c r="Z5" s="84" t="s">
        <v>158</v>
      </c>
      <c r="AA5" s="84" t="s">
        <v>158</v>
      </c>
      <c r="AB5" s="84" t="s">
        <v>158</v>
      </c>
      <c r="AC5" s="84" t="s">
        <v>158</v>
      </c>
      <c r="AD5" s="84" t="s">
        <v>158</v>
      </c>
      <c r="AE5" s="84" t="s">
        <v>158</v>
      </c>
      <c r="AF5" s="30" t="s">
        <v>163</v>
      </c>
      <c r="AG5" s="31" t="s">
        <v>58</v>
      </c>
      <c r="AH5" s="33" t="s">
        <v>165</v>
      </c>
      <c r="AI5" s="84" t="s">
        <v>158</v>
      </c>
      <c r="AJ5" s="3"/>
    </row>
    <row r="6" spans="1:36" ht="18.5" x14ac:dyDescent="0.75">
      <c r="A6" s="18">
        <v>2</v>
      </c>
      <c r="B6" s="18" t="s">
        <v>34</v>
      </c>
      <c r="C6" s="18" t="s">
        <v>20</v>
      </c>
      <c r="D6" s="18" t="s">
        <v>41</v>
      </c>
      <c r="E6" s="18" t="s">
        <v>66</v>
      </c>
      <c r="F6" s="20">
        <v>34570</v>
      </c>
      <c r="G6" s="28">
        <v>46835</v>
      </c>
      <c r="H6" s="19">
        <f t="shared" ca="1" si="0"/>
        <v>1058</v>
      </c>
      <c r="I6" s="20">
        <v>3</v>
      </c>
      <c r="J6" s="20">
        <v>1</v>
      </c>
      <c r="K6" s="20">
        <v>4</v>
      </c>
      <c r="L6" s="20">
        <v>1</v>
      </c>
      <c r="M6" s="21" t="s">
        <v>42</v>
      </c>
      <c r="N6" s="84" t="s">
        <v>158</v>
      </c>
      <c r="O6" s="84" t="s">
        <v>158</v>
      </c>
      <c r="P6" s="84" t="s">
        <v>158</v>
      </c>
      <c r="Q6" s="84" t="s">
        <v>158</v>
      </c>
      <c r="R6" s="84" t="s">
        <v>158</v>
      </c>
      <c r="S6" s="84" t="s">
        <v>158</v>
      </c>
      <c r="T6" s="84" t="s">
        <v>158</v>
      </c>
      <c r="U6" s="84" t="s">
        <v>158</v>
      </c>
      <c r="V6" s="84" t="s">
        <v>158</v>
      </c>
      <c r="W6" s="27">
        <v>4</v>
      </c>
      <c r="X6" s="27">
        <v>6</v>
      </c>
      <c r="Y6" s="27">
        <v>4</v>
      </c>
      <c r="Z6" s="84" t="s">
        <v>158</v>
      </c>
      <c r="AA6" s="84" t="s">
        <v>158</v>
      </c>
      <c r="AB6" s="84" t="s">
        <v>158</v>
      </c>
      <c r="AC6" s="84" t="s">
        <v>158</v>
      </c>
      <c r="AD6" s="84" t="s">
        <v>158</v>
      </c>
      <c r="AE6" s="84" t="s">
        <v>158</v>
      </c>
      <c r="AF6" s="30" t="s">
        <v>163</v>
      </c>
      <c r="AG6" s="31" t="s">
        <v>58</v>
      </c>
      <c r="AH6" s="33" t="s">
        <v>165</v>
      </c>
      <c r="AI6" s="84" t="s">
        <v>158</v>
      </c>
      <c r="AJ6" s="3"/>
    </row>
    <row r="7" spans="1:36" ht="18.5" x14ac:dyDescent="0.75">
      <c r="A7" s="18">
        <v>3</v>
      </c>
      <c r="B7" s="18" t="s">
        <v>34</v>
      </c>
      <c r="C7" s="18" t="s">
        <v>20</v>
      </c>
      <c r="D7" s="18" t="s">
        <v>41</v>
      </c>
      <c r="E7" s="18" t="s">
        <v>69</v>
      </c>
      <c r="F7" s="20">
        <v>34570</v>
      </c>
      <c r="G7" s="28">
        <v>46835</v>
      </c>
      <c r="H7" s="19">
        <f t="shared" ca="1" si="0"/>
        <v>1058</v>
      </c>
      <c r="I7" s="20">
        <v>3</v>
      </c>
      <c r="J7" s="20">
        <v>1</v>
      </c>
      <c r="K7" s="20">
        <v>4</v>
      </c>
      <c r="L7" s="20">
        <v>1</v>
      </c>
      <c r="M7" s="21" t="s">
        <v>42</v>
      </c>
      <c r="N7" s="84" t="s">
        <v>158</v>
      </c>
      <c r="O7" s="84" t="s">
        <v>158</v>
      </c>
      <c r="P7" s="84" t="s">
        <v>158</v>
      </c>
      <c r="Q7" s="84" t="s">
        <v>158</v>
      </c>
      <c r="R7" s="84" t="s">
        <v>158</v>
      </c>
      <c r="S7" s="84" t="s">
        <v>158</v>
      </c>
      <c r="T7" s="84" t="s">
        <v>158</v>
      </c>
      <c r="U7" s="84" t="s">
        <v>158</v>
      </c>
      <c r="V7" s="84" t="s">
        <v>158</v>
      </c>
      <c r="W7" s="20">
        <v>4</v>
      </c>
      <c r="X7" s="20">
        <v>6</v>
      </c>
      <c r="Y7" s="27">
        <v>4</v>
      </c>
      <c r="Z7" s="84" t="s">
        <v>158</v>
      </c>
      <c r="AA7" s="84" t="s">
        <v>158</v>
      </c>
      <c r="AB7" s="84" t="s">
        <v>158</v>
      </c>
      <c r="AC7" s="84" t="s">
        <v>158</v>
      </c>
      <c r="AD7" s="84" t="s">
        <v>158</v>
      </c>
      <c r="AE7" s="84" t="s">
        <v>158</v>
      </c>
      <c r="AF7" s="30" t="s">
        <v>163</v>
      </c>
      <c r="AG7" s="31" t="s">
        <v>58</v>
      </c>
      <c r="AH7" s="33" t="s">
        <v>165</v>
      </c>
      <c r="AI7" s="84" t="s">
        <v>158</v>
      </c>
      <c r="AJ7" s="3"/>
    </row>
    <row r="8" spans="1:36" ht="18.5" x14ac:dyDescent="0.75">
      <c r="A8" s="18">
        <v>4</v>
      </c>
      <c r="B8" s="18" t="s">
        <v>34</v>
      </c>
      <c r="C8" s="18" t="s">
        <v>20</v>
      </c>
      <c r="D8" s="18" t="s">
        <v>41</v>
      </c>
      <c r="E8" s="18" t="s">
        <v>70</v>
      </c>
      <c r="F8" s="20">
        <v>34570</v>
      </c>
      <c r="G8" s="28">
        <v>46835</v>
      </c>
      <c r="H8" s="19">
        <f t="shared" ca="1" si="0"/>
        <v>1058</v>
      </c>
      <c r="I8" s="20">
        <v>3</v>
      </c>
      <c r="J8" s="20">
        <v>1</v>
      </c>
      <c r="K8" s="20">
        <v>4</v>
      </c>
      <c r="L8" s="20">
        <v>1</v>
      </c>
      <c r="M8" s="21" t="s">
        <v>42</v>
      </c>
      <c r="N8" s="84" t="s">
        <v>158</v>
      </c>
      <c r="O8" s="84" t="s">
        <v>158</v>
      </c>
      <c r="P8" s="84" t="s">
        <v>158</v>
      </c>
      <c r="Q8" s="84" t="s">
        <v>158</v>
      </c>
      <c r="R8" s="84" t="s">
        <v>158</v>
      </c>
      <c r="S8" s="84" t="s">
        <v>158</v>
      </c>
      <c r="T8" s="84" t="s">
        <v>158</v>
      </c>
      <c r="U8" s="84" t="s">
        <v>158</v>
      </c>
      <c r="V8" s="84" t="s">
        <v>158</v>
      </c>
      <c r="W8" s="20">
        <v>4</v>
      </c>
      <c r="X8" s="20">
        <v>6</v>
      </c>
      <c r="Y8" s="20">
        <v>4</v>
      </c>
      <c r="Z8" s="84" t="s">
        <v>158</v>
      </c>
      <c r="AA8" s="84" t="s">
        <v>158</v>
      </c>
      <c r="AB8" s="84" t="s">
        <v>158</v>
      </c>
      <c r="AC8" s="84" t="s">
        <v>158</v>
      </c>
      <c r="AD8" s="84" t="s">
        <v>158</v>
      </c>
      <c r="AE8" s="84" t="s">
        <v>158</v>
      </c>
      <c r="AF8" s="30" t="s">
        <v>163</v>
      </c>
      <c r="AG8" s="31" t="s">
        <v>58</v>
      </c>
      <c r="AH8" s="33" t="s">
        <v>165</v>
      </c>
      <c r="AI8" s="84" t="s">
        <v>158</v>
      </c>
      <c r="AJ8" s="3"/>
    </row>
    <row r="9" spans="1:36" ht="18.5" x14ac:dyDescent="0.75">
      <c r="A9" s="18">
        <v>5</v>
      </c>
      <c r="B9" s="18" t="s">
        <v>34</v>
      </c>
      <c r="C9" s="18" t="s">
        <v>20</v>
      </c>
      <c r="D9" s="18" t="s">
        <v>41</v>
      </c>
      <c r="E9" s="18" t="s">
        <v>71</v>
      </c>
      <c r="F9" s="20">
        <v>34570</v>
      </c>
      <c r="G9" s="28">
        <v>46835</v>
      </c>
      <c r="H9" s="19">
        <f t="shared" ca="1" si="0"/>
        <v>1058</v>
      </c>
      <c r="I9" s="20">
        <v>3</v>
      </c>
      <c r="J9" s="20">
        <v>1</v>
      </c>
      <c r="K9" s="20">
        <v>4</v>
      </c>
      <c r="L9" s="20">
        <v>1</v>
      </c>
      <c r="M9" s="21" t="s">
        <v>42</v>
      </c>
      <c r="N9" s="84" t="s">
        <v>158</v>
      </c>
      <c r="O9" s="84" t="s">
        <v>158</v>
      </c>
      <c r="P9" s="84" t="s">
        <v>158</v>
      </c>
      <c r="Q9" s="84" t="s">
        <v>158</v>
      </c>
      <c r="R9" s="84" t="s">
        <v>158</v>
      </c>
      <c r="S9" s="84" t="s">
        <v>158</v>
      </c>
      <c r="T9" s="84" t="s">
        <v>158</v>
      </c>
      <c r="U9" s="84" t="s">
        <v>158</v>
      </c>
      <c r="V9" s="84" t="s">
        <v>158</v>
      </c>
      <c r="W9" s="27">
        <v>4</v>
      </c>
      <c r="X9" s="20">
        <v>6</v>
      </c>
      <c r="Y9" s="27">
        <v>4</v>
      </c>
      <c r="Z9" s="84" t="s">
        <v>158</v>
      </c>
      <c r="AA9" s="84" t="s">
        <v>158</v>
      </c>
      <c r="AB9" s="84" t="s">
        <v>158</v>
      </c>
      <c r="AC9" s="84" t="s">
        <v>158</v>
      </c>
      <c r="AD9" s="84" t="s">
        <v>158</v>
      </c>
      <c r="AE9" s="84" t="s">
        <v>158</v>
      </c>
      <c r="AF9" s="30" t="s">
        <v>163</v>
      </c>
      <c r="AG9" s="31" t="s">
        <v>58</v>
      </c>
      <c r="AH9" s="33" t="s">
        <v>165</v>
      </c>
      <c r="AI9" s="84" t="s">
        <v>158</v>
      </c>
      <c r="AJ9" s="3"/>
    </row>
    <row r="10" spans="1:36" ht="18.5" x14ac:dyDescent="0.75">
      <c r="A10" s="18">
        <v>6</v>
      </c>
      <c r="B10" s="18" t="s">
        <v>34</v>
      </c>
      <c r="C10" s="18" t="s">
        <v>15</v>
      </c>
      <c r="D10" s="18" t="s">
        <v>35</v>
      </c>
      <c r="E10" s="18" t="s">
        <v>103</v>
      </c>
      <c r="F10" s="20">
        <v>1169</v>
      </c>
      <c r="G10" s="28">
        <v>47322</v>
      </c>
      <c r="H10" s="19">
        <f t="shared" ca="1" si="0"/>
        <v>1545</v>
      </c>
      <c r="I10" s="20">
        <v>4</v>
      </c>
      <c r="J10" s="20">
        <v>1</v>
      </c>
      <c r="K10" s="20">
        <v>1</v>
      </c>
      <c r="L10" s="20">
        <v>1</v>
      </c>
      <c r="M10" s="21" t="s">
        <v>36</v>
      </c>
      <c r="N10" s="84" t="s">
        <v>158</v>
      </c>
      <c r="O10" s="84" t="s">
        <v>158</v>
      </c>
      <c r="P10" s="84" t="s">
        <v>158</v>
      </c>
      <c r="Q10" s="84" t="s">
        <v>158</v>
      </c>
      <c r="R10" s="84" t="s">
        <v>158</v>
      </c>
      <c r="S10" s="84" t="s">
        <v>158</v>
      </c>
      <c r="T10" s="84" t="s">
        <v>158</v>
      </c>
      <c r="U10" s="84" t="s">
        <v>158</v>
      </c>
      <c r="V10" s="84" t="s">
        <v>158</v>
      </c>
      <c r="W10" s="84" t="s">
        <v>158</v>
      </c>
      <c r="X10" s="27">
        <v>6</v>
      </c>
      <c r="Y10" s="27">
        <v>6</v>
      </c>
      <c r="Z10" s="27">
        <v>6</v>
      </c>
      <c r="AA10" s="84" t="s">
        <v>158</v>
      </c>
      <c r="AB10" s="84" t="s">
        <v>158</v>
      </c>
      <c r="AC10" s="84" t="s">
        <v>158</v>
      </c>
      <c r="AD10" s="84" t="s">
        <v>158</v>
      </c>
      <c r="AE10" s="84" t="s">
        <v>158</v>
      </c>
      <c r="AF10" s="30" t="s">
        <v>163</v>
      </c>
      <c r="AG10" s="31" t="s">
        <v>58</v>
      </c>
      <c r="AH10" s="33" t="s">
        <v>166</v>
      </c>
      <c r="AI10" s="84" t="s">
        <v>158</v>
      </c>
      <c r="AJ10" s="3"/>
    </row>
    <row r="11" spans="1:36" ht="18.5" x14ac:dyDescent="0.75">
      <c r="A11" s="18">
        <v>7</v>
      </c>
      <c r="B11" s="18" t="s">
        <v>34</v>
      </c>
      <c r="C11" s="18" t="s">
        <v>15</v>
      </c>
      <c r="D11" s="18" t="s">
        <v>35</v>
      </c>
      <c r="E11" s="18" t="s">
        <v>104</v>
      </c>
      <c r="F11" s="20">
        <v>1169</v>
      </c>
      <c r="G11" s="28">
        <v>47322</v>
      </c>
      <c r="H11" s="19">
        <f t="shared" ca="1" si="0"/>
        <v>1545</v>
      </c>
      <c r="I11" s="20">
        <v>4</v>
      </c>
      <c r="J11" s="20">
        <v>1</v>
      </c>
      <c r="K11" s="20">
        <v>1</v>
      </c>
      <c r="L11" s="20">
        <v>1</v>
      </c>
      <c r="M11" s="21" t="s">
        <v>36</v>
      </c>
      <c r="N11" s="84" t="s">
        <v>158</v>
      </c>
      <c r="O11" s="84" t="s">
        <v>158</v>
      </c>
      <c r="P11" s="84" t="s">
        <v>158</v>
      </c>
      <c r="Q11" s="84" t="s">
        <v>158</v>
      </c>
      <c r="R11" s="84" t="s">
        <v>158</v>
      </c>
      <c r="S11" s="84" t="s">
        <v>158</v>
      </c>
      <c r="T11" s="84" t="s">
        <v>158</v>
      </c>
      <c r="U11" s="84" t="s">
        <v>158</v>
      </c>
      <c r="V11" s="84" t="s">
        <v>158</v>
      </c>
      <c r="W11" s="84" t="s">
        <v>158</v>
      </c>
      <c r="X11" s="27">
        <v>6</v>
      </c>
      <c r="Y11" s="27">
        <v>6</v>
      </c>
      <c r="Z11" s="27">
        <v>6</v>
      </c>
      <c r="AA11" s="84" t="s">
        <v>158</v>
      </c>
      <c r="AB11" s="84" t="s">
        <v>158</v>
      </c>
      <c r="AC11" s="84" t="s">
        <v>158</v>
      </c>
      <c r="AD11" s="84" t="s">
        <v>158</v>
      </c>
      <c r="AE11" s="84" t="s">
        <v>158</v>
      </c>
      <c r="AF11" s="30" t="s">
        <v>163</v>
      </c>
      <c r="AG11" s="31" t="s">
        <v>58</v>
      </c>
      <c r="AH11" s="33" t="s">
        <v>166</v>
      </c>
      <c r="AI11" s="84" t="s">
        <v>158</v>
      </c>
      <c r="AJ11" s="3"/>
    </row>
    <row r="12" spans="1:36" ht="18.5" x14ac:dyDescent="0.75">
      <c r="A12" s="18">
        <v>8</v>
      </c>
      <c r="B12" s="18" t="s">
        <v>34</v>
      </c>
      <c r="C12" s="18" t="s">
        <v>15</v>
      </c>
      <c r="D12" s="18" t="s">
        <v>35</v>
      </c>
      <c r="E12" s="18" t="s">
        <v>80</v>
      </c>
      <c r="F12" s="20">
        <v>1169</v>
      </c>
      <c r="G12" s="28">
        <v>47322</v>
      </c>
      <c r="H12" s="19">
        <f t="shared" ca="1" si="0"/>
        <v>1545</v>
      </c>
      <c r="I12" s="20">
        <v>4</v>
      </c>
      <c r="J12" s="20">
        <v>1</v>
      </c>
      <c r="K12" s="20">
        <v>1</v>
      </c>
      <c r="L12" s="20">
        <v>1</v>
      </c>
      <c r="M12" s="21" t="s">
        <v>36</v>
      </c>
      <c r="N12" s="84" t="s">
        <v>158</v>
      </c>
      <c r="O12" s="84" t="s">
        <v>158</v>
      </c>
      <c r="P12" s="84" t="s">
        <v>158</v>
      </c>
      <c r="Q12" s="84" t="s">
        <v>158</v>
      </c>
      <c r="R12" s="84" t="s">
        <v>158</v>
      </c>
      <c r="S12" s="84" t="s">
        <v>158</v>
      </c>
      <c r="T12" s="84" t="s">
        <v>158</v>
      </c>
      <c r="U12" s="84" t="s">
        <v>158</v>
      </c>
      <c r="V12" s="84" t="s">
        <v>158</v>
      </c>
      <c r="W12" s="84" t="s">
        <v>158</v>
      </c>
      <c r="X12" s="27">
        <v>6</v>
      </c>
      <c r="Y12" s="27">
        <v>6</v>
      </c>
      <c r="Z12" s="27">
        <v>6</v>
      </c>
      <c r="AA12" s="84" t="s">
        <v>158</v>
      </c>
      <c r="AB12" s="84" t="s">
        <v>158</v>
      </c>
      <c r="AC12" s="84" t="s">
        <v>158</v>
      </c>
      <c r="AD12" s="84" t="s">
        <v>158</v>
      </c>
      <c r="AE12" s="84" t="s">
        <v>158</v>
      </c>
      <c r="AF12" s="30" t="s">
        <v>163</v>
      </c>
      <c r="AG12" s="31" t="s">
        <v>58</v>
      </c>
      <c r="AH12" s="33" t="s">
        <v>166</v>
      </c>
      <c r="AI12" s="84" t="s">
        <v>158</v>
      </c>
      <c r="AJ12" s="3"/>
    </row>
    <row r="13" spans="1:36" ht="18.5" x14ac:dyDescent="0.75">
      <c r="A13" s="18">
        <v>9</v>
      </c>
      <c r="B13" s="18" t="s">
        <v>34</v>
      </c>
      <c r="C13" s="18" t="s">
        <v>15</v>
      </c>
      <c r="D13" s="18" t="s">
        <v>35</v>
      </c>
      <c r="E13" s="18" t="s">
        <v>105</v>
      </c>
      <c r="F13" s="20">
        <v>1169</v>
      </c>
      <c r="G13" s="28">
        <v>47322</v>
      </c>
      <c r="H13" s="19">
        <f t="shared" ca="1" si="0"/>
        <v>1545</v>
      </c>
      <c r="I13" s="20">
        <v>4</v>
      </c>
      <c r="J13" s="20">
        <v>1</v>
      </c>
      <c r="K13" s="20">
        <v>1</v>
      </c>
      <c r="L13" s="20">
        <v>1</v>
      </c>
      <c r="M13" s="21" t="s">
        <v>36</v>
      </c>
      <c r="N13" s="84" t="s">
        <v>158</v>
      </c>
      <c r="O13" s="84" t="s">
        <v>158</v>
      </c>
      <c r="P13" s="84" t="s">
        <v>158</v>
      </c>
      <c r="Q13" s="84" t="s">
        <v>158</v>
      </c>
      <c r="R13" s="84" t="s">
        <v>158</v>
      </c>
      <c r="S13" s="84" t="s">
        <v>158</v>
      </c>
      <c r="T13" s="84" t="s">
        <v>158</v>
      </c>
      <c r="U13" s="84" t="s">
        <v>158</v>
      </c>
      <c r="V13" s="84" t="s">
        <v>158</v>
      </c>
      <c r="W13" s="84" t="s">
        <v>158</v>
      </c>
      <c r="X13" s="27">
        <v>6</v>
      </c>
      <c r="Y13" s="27">
        <v>6</v>
      </c>
      <c r="Z13" s="27">
        <v>6</v>
      </c>
      <c r="AA13" s="84" t="s">
        <v>158</v>
      </c>
      <c r="AB13" s="84" t="s">
        <v>158</v>
      </c>
      <c r="AC13" s="84" t="s">
        <v>158</v>
      </c>
      <c r="AD13" s="84" t="s">
        <v>158</v>
      </c>
      <c r="AE13" s="84" t="s">
        <v>158</v>
      </c>
      <c r="AF13" s="30" t="s">
        <v>163</v>
      </c>
      <c r="AG13" s="31" t="s">
        <v>58</v>
      </c>
      <c r="AH13" s="33" t="s">
        <v>166</v>
      </c>
      <c r="AI13" s="84" t="s">
        <v>158</v>
      </c>
      <c r="AJ13" s="3"/>
    </row>
    <row r="14" spans="1:36" ht="18.5" x14ac:dyDescent="0.75">
      <c r="A14" s="18">
        <v>10</v>
      </c>
      <c r="B14" s="18" t="s">
        <v>14</v>
      </c>
      <c r="C14" s="18" t="s">
        <v>15</v>
      </c>
      <c r="D14" s="18" t="s">
        <v>78</v>
      </c>
      <c r="E14" s="18" t="s">
        <v>106</v>
      </c>
      <c r="F14" s="20">
        <v>46086</v>
      </c>
      <c r="G14" s="28">
        <v>46201</v>
      </c>
      <c r="H14" s="19">
        <f t="shared" ca="1" si="0"/>
        <v>424</v>
      </c>
      <c r="I14" s="20">
        <v>4</v>
      </c>
      <c r="J14" s="20">
        <v>1</v>
      </c>
      <c r="K14" s="20">
        <v>1</v>
      </c>
      <c r="L14" s="20">
        <v>1</v>
      </c>
      <c r="M14" s="21" t="s">
        <v>36</v>
      </c>
      <c r="N14" s="20">
        <v>1</v>
      </c>
      <c r="O14" s="84" t="s">
        <v>158</v>
      </c>
      <c r="P14" s="84" t="s">
        <v>158</v>
      </c>
      <c r="Q14" s="84" t="s">
        <v>158</v>
      </c>
      <c r="R14" s="84" t="s">
        <v>158</v>
      </c>
      <c r="S14" s="84" t="s">
        <v>158</v>
      </c>
      <c r="T14" s="84" t="s">
        <v>158</v>
      </c>
      <c r="U14" s="84" t="s">
        <v>158</v>
      </c>
      <c r="V14" s="84" t="s">
        <v>158</v>
      </c>
      <c r="W14" s="84" t="s">
        <v>158</v>
      </c>
      <c r="X14" s="20">
        <v>6</v>
      </c>
      <c r="Y14" s="20">
        <v>2</v>
      </c>
      <c r="Z14" s="84" t="s">
        <v>158</v>
      </c>
      <c r="AA14" s="84" t="s">
        <v>158</v>
      </c>
      <c r="AB14" s="84" t="s">
        <v>158</v>
      </c>
      <c r="AC14" s="84" t="s">
        <v>158</v>
      </c>
      <c r="AD14" s="84" t="s">
        <v>158</v>
      </c>
      <c r="AE14" s="84" t="s">
        <v>158</v>
      </c>
      <c r="AF14" s="30" t="s">
        <v>163</v>
      </c>
      <c r="AG14" s="31" t="s">
        <v>49</v>
      </c>
      <c r="AH14" s="33" t="s">
        <v>474</v>
      </c>
      <c r="AI14" s="84" t="s">
        <v>158</v>
      </c>
      <c r="AJ14" s="3"/>
    </row>
    <row r="15" spans="1:36" ht="18.5" x14ac:dyDescent="0.75">
      <c r="A15" s="18">
        <v>11</v>
      </c>
      <c r="B15" s="18" t="s">
        <v>14</v>
      </c>
      <c r="C15" s="18" t="s">
        <v>15</v>
      </c>
      <c r="D15" s="18" t="s">
        <v>78</v>
      </c>
      <c r="E15" s="18" t="s">
        <v>107</v>
      </c>
      <c r="F15" s="20">
        <v>46086</v>
      </c>
      <c r="G15" s="28">
        <v>46201</v>
      </c>
      <c r="H15" s="19">
        <f t="shared" ca="1" si="0"/>
        <v>424</v>
      </c>
      <c r="I15" s="20">
        <v>4</v>
      </c>
      <c r="J15" s="20">
        <v>1</v>
      </c>
      <c r="K15" s="20">
        <v>1</v>
      </c>
      <c r="L15" s="20">
        <v>1</v>
      </c>
      <c r="M15" s="21" t="s">
        <v>36</v>
      </c>
      <c r="N15" s="20">
        <v>1</v>
      </c>
      <c r="O15" s="84" t="s">
        <v>158</v>
      </c>
      <c r="P15" s="84" t="s">
        <v>158</v>
      </c>
      <c r="Q15" s="84" t="s">
        <v>158</v>
      </c>
      <c r="R15" s="84" t="s">
        <v>158</v>
      </c>
      <c r="S15" s="84" t="s">
        <v>158</v>
      </c>
      <c r="T15" s="84" t="s">
        <v>158</v>
      </c>
      <c r="U15" s="84" t="s">
        <v>158</v>
      </c>
      <c r="V15" s="84" t="s">
        <v>158</v>
      </c>
      <c r="W15" s="84" t="s">
        <v>158</v>
      </c>
      <c r="X15" s="27">
        <v>6</v>
      </c>
      <c r="Y15" s="27">
        <v>2</v>
      </c>
      <c r="Z15" s="84" t="s">
        <v>158</v>
      </c>
      <c r="AA15" s="84" t="s">
        <v>158</v>
      </c>
      <c r="AB15" s="84" t="s">
        <v>158</v>
      </c>
      <c r="AC15" s="84" t="s">
        <v>158</v>
      </c>
      <c r="AD15" s="84" t="s">
        <v>158</v>
      </c>
      <c r="AE15" s="84" t="s">
        <v>158</v>
      </c>
      <c r="AF15" s="30" t="s">
        <v>163</v>
      </c>
      <c r="AG15" s="31" t="s">
        <v>49</v>
      </c>
      <c r="AH15" s="33" t="s">
        <v>474</v>
      </c>
      <c r="AI15" s="84" t="s">
        <v>158</v>
      </c>
      <c r="AJ15" s="3"/>
    </row>
    <row r="16" spans="1:36" ht="18.5" x14ac:dyDescent="0.75">
      <c r="A16" s="18">
        <v>12</v>
      </c>
      <c r="B16" s="18" t="s">
        <v>14</v>
      </c>
      <c r="C16" s="18" t="s">
        <v>15</v>
      </c>
      <c r="D16" s="18" t="s">
        <v>78</v>
      </c>
      <c r="E16" s="18" t="s">
        <v>108</v>
      </c>
      <c r="F16" s="20">
        <v>46086</v>
      </c>
      <c r="G16" s="28">
        <v>46201</v>
      </c>
      <c r="H16" s="19">
        <f t="shared" ca="1" si="0"/>
        <v>424</v>
      </c>
      <c r="I16" s="20">
        <v>4</v>
      </c>
      <c r="J16" s="20">
        <v>1</v>
      </c>
      <c r="K16" s="20">
        <v>1</v>
      </c>
      <c r="L16" s="20">
        <v>1</v>
      </c>
      <c r="M16" s="21" t="s">
        <v>36</v>
      </c>
      <c r="N16" s="27">
        <v>1</v>
      </c>
      <c r="O16" s="84" t="s">
        <v>158</v>
      </c>
      <c r="P16" s="84" t="s">
        <v>158</v>
      </c>
      <c r="Q16" s="84" t="s">
        <v>158</v>
      </c>
      <c r="R16" s="84" t="s">
        <v>158</v>
      </c>
      <c r="S16" s="84" t="s">
        <v>158</v>
      </c>
      <c r="T16" s="84" t="s">
        <v>158</v>
      </c>
      <c r="U16" s="84" t="s">
        <v>158</v>
      </c>
      <c r="V16" s="84" t="s">
        <v>158</v>
      </c>
      <c r="W16" s="84" t="s">
        <v>158</v>
      </c>
      <c r="X16" s="27">
        <v>6</v>
      </c>
      <c r="Y16" s="27">
        <v>2</v>
      </c>
      <c r="Z16" s="84" t="s">
        <v>158</v>
      </c>
      <c r="AA16" s="84" t="s">
        <v>158</v>
      </c>
      <c r="AB16" s="84" t="s">
        <v>158</v>
      </c>
      <c r="AC16" s="84" t="s">
        <v>158</v>
      </c>
      <c r="AD16" s="84" t="s">
        <v>158</v>
      </c>
      <c r="AE16" s="84" t="s">
        <v>158</v>
      </c>
      <c r="AF16" s="30" t="s">
        <v>163</v>
      </c>
      <c r="AG16" s="31" t="s">
        <v>49</v>
      </c>
      <c r="AH16" s="33" t="s">
        <v>474</v>
      </c>
      <c r="AI16" s="84" t="s">
        <v>158</v>
      </c>
      <c r="AJ16" s="3"/>
    </row>
    <row r="17" spans="1:36" ht="18.5" x14ac:dyDescent="0.75">
      <c r="A17" s="18">
        <v>13</v>
      </c>
      <c r="B17" s="18" t="s">
        <v>14</v>
      </c>
      <c r="C17" s="18" t="s">
        <v>15</v>
      </c>
      <c r="D17" s="18" t="s">
        <v>78</v>
      </c>
      <c r="E17" s="18" t="s">
        <v>109</v>
      </c>
      <c r="F17" s="20">
        <v>46086</v>
      </c>
      <c r="G17" s="28">
        <v>46201</v>
      </c>
      <c r="H17" s="19">
        <f t="shared" ca="1" si="0"/>
        <v>424</v>
      </c>
      <c r="I17" s="20">
        <v>4</v>
      </c>
      <c r="J17" s="20">
        <v>1</v>
      </c>
      <c r="K17" s="20">
        <v>1</v>
      </c>
      <c r="L17" s="20">
        <v>1</v>
      </c>
      <c r="M17" s="21" t="s">
        <v>36</v>
      </c>
      <c r="N17" s="27">
        <v>1</v>
      </c>
      <c r="O17" s="84" t="s">
        <v>158</v>
      </c>
      <c r="P17" s="84" t="s">
        <v>158</v>
      </c>
      <c r="Q17" s="84" t="s">
        <v>158</v>
      </c>
      <c r="R17" s="84" t="s">
        <v>158</v>
      </c>
      <c r="S17" s="84" t="s">
        <v>158</v>
      </c>
      <c r="T17" s="84" t="s">
        <v>158</v>
      </c>
      <c r="U17" s="84" t="s">
        <v>158</v>
      </c>
      <c r="V17" s="84" t="s">
        <v>158</v>
      </c>
      <c r="W17" s="84" t="s">
        <v>158</v>
      </c>
      <c r="X17" s="27">
        <v>6</v>
      </c>
      <c r="Y17" s="27">
        <v>2</v>
      </c>
      <c r="Z17" s="84" t="s">
        <v>158</v>
      </c>
      <c r="AA17" s="84" t="s">
        <v>158</v>
      </c>
      <c r="AB17" s="84" t="s">
        <v>158</v>
      </c>
      <c r="AC17" s="84" t="s">
        <v>158</v>
      </c>
      <c r="AD17" s="84" t="s">
        <v>158</v>
      </c>
      <c r="AE17" s="84" t="s">
        <v>158</v>
      </c>
      <c r="AF17" s="30" t="s">
        <v>163</v>
      </c>
      <c r="AG17" s="31" t="s">
        <v>49</v>
      </c>
      <c r="AH17" s="33" t="s">
        <v>474</v>
      </c>
      <c r="AI17" s="84" t="s">
        <v>158</v>
      </c>
      <c r="AJ17" s="3"/>
    </row>
    <row r="18" spans="1:36" ht="18.5" hidden="1" x14ac:dyDescent="0.75">
      <c r="A18" s="18">
        <v>14</v>
      </c>
      <c r="B18" s="18" t="s">
        <v>14</v>
      </c>
      <c r="C18" s="18" t="s">
        <v>15</v>
      </c>
      <c r="D18" s="18" t="s">
        <v>46</v>
      </c>
      <c r="E18" s="18" t="s">
        <v>250</v>
      </c>
      <c r="F18" s="20">
        <v>33334</v>
      </c>
      <c r="G18" s="28">
        <v>46887</v>
      </c>
      <c r="H18" s="19">
        <f t="shared" ca="1" si="0"/>
        <v>1110</v>
      </c>
      <c r="I18" s="20">
        <v>4</v>
      </c>
      <c r="J18" s="20">
        <v>1</v>
      </c>
      <c r="K18" s="29">
        <v>0</v>
      </c>
      <c r="L18" s="20">
        <v>1</v>
      </c>
      <c r="M18" s="21" t="s">
        <v>77</v>
      </c>
      <c r="N18" s="84" t="s">
        <v>158</v>
      </c>
      <c r="O18" s="27">
        <v>1</v>
      </c>
      <c r="P18" s="84" t="s">
        <v>158</v>
      </c>
      <c r="Q18" s="84" t="s">
        <v>158</v>
      </c>
      <c r="R18" s="84" t="s">
        <v>158</v>
      </c>
      <c r="S18" s="27">
        <v>1</v>
      </c>
      <c r="T18" s="84" t="s">
        <v>158</v>
      </c>
      <c r="U18" s="84" t="s">
        <v>158</v>
      </c>
      <c r="V18" s="84" t="s">
        <v>158</v>
      </c>
      <c r="W18" s="27">
        <v>4</v>
      </c>
      <c r="X18" s="27">
        <v>6</v>
      </c>
      <c r="Y18" s="27">
        <v>3</v>
      </c>
      <c r="Z18" s="84" t="s">
        <v>158</v>
      </c>
      <c r="AA18" s="27">
        <v>3</v>
      </c>
      <c r="AB18" s="27">
        <v>6</v>
      </c>
      <c r="AC18" s="27">
        <v>6</v>
      </c>
      <c r="AD18" s="84" t="s">
        <v>158</v>
      </c>
      <c r="AE18" s="27">
        <v>6</v>
      </c>
      <c r="AF18" s="30" t="s">
        <v>163</v>
      </c>
      <c r="AG18" s="31" t="s">
        <v>147</v>
      </c>
      <c r="AH18" s="33" t="s">
        <v>167</v>
      </c>
      <c r="AI18" s="20" t="s">
        <v>25</v>
      </c>
      <c r="AJ18" s="3"/>
    </row>
    <row r="19" spans="1:36" ht="18.5" x14ac:dyDescent="0.75">
      <c r="A19" s="18">
        <v>15</v>
      </c>
      <c r="B19" s="18" t="s">
        <v>14</v>
      </c>
      <c r="C19" s="18" t="s">
        <v>15</v>
      </c>
      <c r="D19" s="18" t="s">
        <v>23</v>
      </c>
      <c r="E19" s="18" t="s">
        <v>319</v>
      </c>
      <c r="F19" s="20">
        <v>16397</v>
      </c>
      <c r="G19" s="28">
        <v>46125</v>
      </c>
      <c r="H19" s="19">
        <f t="shared" ca="1" si="0"/>
        <v>348</v>
      </c>
      <c r="I19" s="20">
        <v>3</v>
      </c>
      <c r="J19" s="20">
        <v>1</v>
      </c>
      <c r="K19" s="20">
        <v>3</v>
      </c>
      <c r="L19" s="20">
        <v>1</v>
      </c>
      <c r="M19" s="21" t="s">
        <v>24</v>
      </c>
      <c r="N19" s="27">
        <v>1</v>
      </c>
      <c r="O19" s="27">
        <v>1</v>
      </c>
      <c r="P19" s="27">
        <v>1</v>
      </c>
      <c r="Q19" s="27">
        <v>1</v>
      </c>
      <c r="R19" s="27">
        <v>3</v>
      </c>
      <c r="S19" s="27">
        <v>1</v>
      </c>
      <c r="T19" s="27">
        <v>2</v>
      </c>
      <c r="U19" s="84" t="s">
        <v>158</v>
      </c>
      <c r="V19" s="27">
        <v>1</v>
      </c>
      <c r="W19" s="27">
        <v>2</v>
      </c>
      <c r="X19" s="27">
        <v>6</v>
      </c>
      <c r="Y19" s="27">
        <v>4</v>
      </c>
      <c r="Z19" s="27">
        <v>3</v>
      </c>
      <c r="AA19" s="27">
        <v>3</v>
      </c>
      <c r="AB19" s="27">
        <v>5</v>
      </c>
      <c r="AC19" s="27">
        <v>6</v>
      </c>
      <c r="AD19" s="84" t="s">
        <v>158</v>
      </c>
      <c r="AE19" s="27">
        <v>6</v>
      </c>
      <c r="AF19" s="30" t="s">
        <v>163</v>
      </c>
      <c r="AG19" s="31" t="s">
        <v>147</v>
      </c>
      <c r="AH19" s="33" t="s">
        <v>168</v>
      </c>
      <c r="AI19" s="20" t="s">
        <v>25</v>
      </c>
      <c r="AJ19" s="3"/>
    </row>
    <row r="20" spans="1:36" ht="18.5" x14ac:dyDescent="0.75">
      <c r="A20" s="18">
        <v>16</v>
      </c>
      <c r="B20" s="18" t="s">
        <v>14</v>
      </c>
      <c r="C20" s="18" t="s">
        <v>15</v>
      </c>
      <c r="D20" s="18" t="s">
        <v>23</v>
      </c>
      <c r="E20" s="18" t="s">
        <v>320</v>
      </c>
      <c r="F20" s="20">
        <v>16397</v>
      </c>
      <c r="G20" s="28">
        <v>46125</v>
      </c>
      <c r="H20" s="19">
        <f t="shared" ca="1" si="0"/>
        <v>348</v>
      </c>
      <c r="I20" s="20">
        <v>3</v>
      </c>
      <c r="J20" s="20">
        <v>1</v>
      </c>
      <c r="K20" s="20">
        <v>3</v>
      </c>
      <c r="L20" s="20">
        <v>1</v>
      </c>
      <c r="M20" s="21" t="s">
        <v>24</v>
      </c>
      <c r="N20" s="27">
        <v>1</v>
      </c>
      <c r="O20" s="27">
        <v>1</v>
      </c>
      <c r="P20" s="27">
        <v>1</v>
      </c>
      <c r="Q20" s="27">
        <v>1</v>
      </c>
      <c r="R20" s="27">
        <v>3</v>
      </c>
      <c r="S20" s="27">
        <v>1</v>
      </c>
      <c r="T20" s="27">
        <v>2</v>
      </c>
      <c r="U20" s="84" t="s">
        <v>158</v>
      </c>
      <c r="V20" s="27">
        <v>1</v>
      </c>
      <c r="W20" s="27">
        <v>2</v>
      </c>
      <c r="X20" s="27">
        <v>6</v>
      </c>
      <c r="Y20" s="27">
        <v>4</v>
      </c>
      <c r="Z20" s="27">
        <v>3</v>
      </c>
      <c r="AA20" s="27">
        <v>3</v>
      </c>
      <c r="AB20" s="27">
        <v>5</v>
      </c>
      <c r="AC20" s="27">
        <v>6</v>
      </c>
      <c r="AD20" s="84" t="s">
        <v>158</v>
      </c>
      <c r="AE20" s="27">
        <v>6</v>
      </c>
      <c r="AF20" s="30" t="s">
        <v>163</v>
      </c>
      <c r="AG20" s="31" t="s">
        <v>147</v>
      </c>
      <c r="AH20" s="33" t="s">
        <v>168</v>
      </c>
      <c r="AI20" s="20" t="s">
        <v>25</v>
      </c>
      <c r="AJ20" s="3"/>
    </row>
    <row r="21" spans="1:36" ht="18.5" x14ac:dyDescent="0.75">
      <c r="A21" s="18">
        <v>17</v>
      </c>
      <c r="B21" s="18" t="s">
        <v>14</v>
      </c>
      <c r="C21" s="18" t="s">
        <v>15</v>
      </c>
      <c r="D21" s="18" t="s">
        <v>23</v>
      </c>
      <c r="E21" s="18" t="s">
        <v>321</v>
      </c>
      <c r="F21" s="20">
        <v>16397</v>
      </c>
      <c r="G21" s="28">
        <v>46125</v>
      </c>
      <c r="H21" s="19">
        <f t="shared" ca="1" si="0"/>
        <v>348</v>
      </c>
      <c r="I21" s="20">
        <v>3</v>
      </c>
      <c r="J21" s="20">
        <v>1</v>
      </c>
      <c r="K21" s="20">
        <v>3</v>
      </c>
      <c r="L21" s="20">
        <v>1</v>
      </c>
      <c r="M21" s="21" t="s">
        <v>24</v>
      </c>
      <c r="N21" s="20">
        <v>1</v>
      </c>
      <c r="O21" s="20">
        <v>1</v>
      </c>
      <c r="P21" s="20">
        <v>1</v>
      </c>
      <c r="Q21" s="20">
        <v>1</v>
      </c>
      <c r="R21" s="27">
        <v>3</v>
      </c>
      <c r="S21" s="20">
        <v>1</v>
      </c>
      <c r="T21" s="20">
        <v>2</v>
      </c>
      <c r="U21" s="84" t="s">
        <v>158</v>
      </c>
      <c r="V21" s="20">
        <v>1</v>
      </c>
      <c r="W21" s="20">
        <v>2</v>
      </c>
      <c r="X21" s="20">
        <v>6</v>
      </c>
      <c r="Y21" s="20">
        <v>4</v>
      </c>
      <c r="Z21" s="20">
        <v>3</v>
      </c>
      <c r="AA21" s="20">
        <v>3</v>
      </c>
      <c r="AB21" s="20">
        <v>5</v>
      </c>
      <c r="AC21" s="20">
        <v>6</v>
      </c>
      <c r="AD21" s="84" t="s">
        <v>158</v>
      </c>
      <c r="AE21" s="20">
        <v>6</v>
      </c>
      <c r="AF21" s="30" t="s">
        <v>163</v>
      </c>
      <c r="AG21" s="31" t="s">
        <v>147</v>
      </c>
      <c r="AH21" s="33" t="s">
        <v>168</v>
      </c>
      <c r="AI21" s="20" t="s">
        <v>25</v>
      </c>
      <c r="AJ21" s="3"/>
    </row>
    <row r="22" spans="1:36" ht="18.5" x14ac:dyDescent="0.75">
      <c r="A22" s="18">
        <v>18</v>
      </c>
      <c r="B22" s="18" t="s">
        <v>14</v>
      </c>
      <c r="C22" s="18" t="s">
        <v>15</v>
      </c>
      <c r="D22" s="18" t="s">
        <v>32</v>
      </c>
      <c r="E22" s="18" t="s">
        <v>323</v>
      </c>
      <c r="F22" s="20">
        <v>37559</v>
      </c>
      <c r="G22" s="28">
        <v>45935</v>
      </c>
      <c r="H22" s="19">
        <f t="shared" ca="1" si="0"/>
        <v>158</v>
      </c>
      <c r="I22" s="20">
        <v>3</v>
      </c>
      <c r="J22" s="20">
        <v>1</v>
      </c>
      <c r="K22" s="20">
        <v>2</v>
      </c>
      <c r="L22" s="20">
        <v>1</v>
      </c>
      <c r="M22" s="21" t="s">
        <v>33</v>
      </c>
      <c r="N22" s="27">
        <v>1</v>
      </c>
      <c r="O22" s="20">
        <v>1</v>
      </c>
      <c r="P22" s="84" t="s">
        <v>158</v>
      </c>
      <c r="Q22" s="84" t="s">
        <v>158</v>
      </c>
      <c r="R22" s="84" t="s">
        <v>158</v>
      </c>
      <c r="S22" s="84" t="s">
        <v>158</v>
      </c>
      <c r="T22" s="84" t="s">
        <v>158</v>
      </c>
      <c r="U22" s="84" t="s">
        <v>158</v>
      </c>
      <c r="V22" s="84" t="s">
        <v>158</v>
      </c>
      <c r="W22" s="20">
        <v>2</v>
      </c>
      <c r="X22" s="20">
        <v>6</v>
      </c>
      <c r="Y22" s="27">
        <v>4</v>
      </c>
      <c r="Z22" s="84" t="s">
        <v>158</v>
      </c>
      <c r="AA22" s="27">
        <v>3</v>
      </c>
      <c r="AB22" s="84" t="s">
        <v>158</v>
      </c>
      <c r="AC22" s="84" t="s">
        <v>158</v>
      </c>
      <c r="AD22" s="84" t="s">
        <v>158</v>
      </c>
      <c r="AE22" s="84" t="s">
        <v>158</v>
      </c>
      <c r="AF22" s="30" t="s">
        <v>163</v>
      </c>
      <c r="AG22" s="31" t="s">
        <v>58</v>
      </c>
      <c r="AH22" s="33" t="s">
        <v>169</v>
      </c>
      <c r="AI22" s="84" t="s">
        <v>158</v>
      </c>
      <c r="AJ22" s="3"/>
    </row>
    <row r="23" spans="1:36" ht="18.5" x14ac:dyDescent="0.75">
      <c r="A23" s="18">
        <v>19</v>
      </c>
      <c r="B23" s="18" t="s">
        <v>14</v>
      </c>
      <c r="C23" s="18" t="s">
        <v>15</v>
      </c>
      <c r="D23" s="18" t="s">
        <v>32</v>
      </c>
      <c r="E23" s="18" t="s">
        <v>324</v>
      </c>
      <c r="F23" s="20">
        <v>37559</v>
      </c>
      <c r="G23" s="28">
        <v>45935</v>
      </c>
      <c r="H23" s="19">
        <f t="shared" ca="1" si="0"/>
        <v>158</v>
      </c>
      <c r="I23" s="20">
        <v>3</v>
      </c>
      <c r="J23" s="20">
        <v>1</v>
      </c>
      <c r="K23" s="20">
        <v>2</v>
      </c>
      <c r="L23" s="20">
        <v>1</v>
      </c>
      <c r="M23" s="21" t="s">
        <v>33</v>
      </c>
      <c r="N23" s="27">
        <v>1</v>
      </c>
      <c r="O23" s="27">
        <v>1</v>
      </c>
      <c r="P23" s="84" t="s">
        <v>158</v>
      </c>
      <c r="Q23" s="84" t="s">
        <v>158</v>
      </c>
      <c r="R23" s="84" t="s">
        <v>158</v>
      </c>
      <c r="S23" s="84" t="s">
        <v>158</v>
      </c>
      <c r="T23" s="84" t="s">
        <v>158</v>
      </c>
      <c r="U23" s="84" t="s">
        <v>158</v>
      </c>
      <c r="V23" s="84" t="s">
        <v>158</v>
      </c>
      <c r="W23" s="27">
        <v>2</v>
      </c>
      <c r="X23" s="20">
        <v>6</v>
      </c>
      <c r="Y23" s="27">
        <v>4</v>
      </c>
      <c r="Z23" s="84" t="s">
        <v>158</v>
      </c>
      <c r="AA23" s="27">
        <v>3</v>
      </c>
      <c r="AB23" s="84" t="s">
        <v>158</v>
      </c>
      <c r="AC23" s="84" t="s">
        <v>158</v>
      </c>
      <c r="AD23" s="84" t="s">
        <v>158</v>
      </c>
      <c r="AE23" s="84" t="s">
        <v>158</v>
      </c>
      <c r="AF23" s="30" t="s">
        <v>163</v>
      </c>
      <c r="AG23" s="31" t="s">
        <v>58</v>
      </c>
      <c r="AH23" s="33" t="s">
        <v>169</v>
      </c>
      <c r="AI23" s="84" t="s">
        <v>158</v>
      </c>
      <c r="AJ23" s="3"/>
    </row>
    <row r="24" spans="1:36" ht="18.5" x14ac:dyDescent="0.75">
      <c r="A24" s="18">
        <v>20</v>
      </c>
      <c r="B24" s="18" t="s">
        <v>14</v>
      </c>
      <c r="C24" s="18" t="s">
        <v>15</v>
      </c>
      <c r="D24" s="18" t="s">
        <v>32</v>
      </c>
      <c r="E24" s="18" t="s">
        <v>493</v>
      </c>
      <c r="F24" s="20">
        <v>37559</v>
      </c>
      <c r="G24" s="28">
        <v>45935</v>
      </c>
      <c r="H24" s="19">
        <f t="shared" ca="1" si="0"/>
        <v>158</v>
      </c>
      <c r="I24" s="20">
        <v>3</v>
      </c>
      <c r="J24" s="20">
        <v>1</v>
      </c>
      <c r="K24" s="20">
        <v>2</v>
      </c>
      <c r="L24" s="20">
        <v>1</v>
      </c>
      <c r="M24" s="21" t="s">
        <v>33</v>
      </c>
      <c r="N24" s="27">
        <v>1</v>
      </c>
      <c r="O24" s="27">
        <v>1</v>
      </c>
      <c r="P24" s="84" t="s">
        <v>158</v>
      </c>
      <c r="Q24" s="84" t="s">
        <v>158</v>
      </c>
      <c r="R24" s="84" t="s">
        <v>158</v>
      </c>
      <c r="S24" s="84" t="s">
        <v>158</v>
      </c>
      <c r="T24" s="84" t="s">
        <v>158</v>
      </c>
      <c r="U24" s="84" t="s">
        <v>158</v>
      </c>
      <c r="V24" s="84" t="s">
        <v>158</v>
      </c>
      <c r="W24" s="27">
        <v>2</v>
      </c>
      <c r="X24" s="20">
        <v>6</v>
      </c>
      <c r="Y24" s="27">
        <v>4</v>
      </c>
      <c r="Z24" s="84" t="s">
        <v>158</v>
      </c>
      <c r="AA24" s="27">
        <v>3</v>
      </c>
      <c r="AB24" s="84" t="s">
        <v>158</v>
      </c>
      <c r="AC24" s="84" t="s">
        <v>158</v>
      </c>
      <c r="AD24" s="84" t="s">
        <v>158</v>
      </c>
      <c r="AE24" s="84" t="s">
        <v>158</v>
      </c>
      <c r="AF24" s="30" t="s">
        <v>163</v>
      </c>
      <c r="AG24" s="31" t="s">
        <v>58</v>
      </c>
      <c r="AH24" s="33" t="s">
        <v>169</v>
      </c>
      <c r="AI24" s="84" t="s">
        <v>158</v>
      </c>
      <c r="AJ24" s="3"/>
    </row>
    <row r="25" spans="1:36" ht="18.5" x14ac:dyDescent="0.75">
      <c r="A25" s="18">
        <v>21</v>
      </c>
      <c r="B25" s="18" t="s">
        <v>14</v>
      </c>
      <c r="C25" s="18" t="s">
        <v>43</v>
      </c>
      <c r="D25" s="18" t="s">
        <v>44</v>
      </c>
      <c r="E25" s="18" t="s">
        <v>68</v>
      </c>
      <c r="F25" s="20">
        <v>43248</v>
      </c>
      <c r="G25" s="28">
        <v>47407</v>
      </c>
      <c r="H25" s="19">
        <f t="shared" ca="1" si="0"/>
        <v>1630</v>
      </c>
      <c r="I25" s="20">
        <v>4</v>
      </c>
      <c r="J25" s="20">
        <v>2</v>
      </c>
      <c r="K25" s="20">
        <v>2</v>
      </c>
      <c r="L25" s="20">
        <v>1</v>
      </c>
      <c r="M25" s="21" t="s">
        <v>45</v>
      </c>
      <c r="N25" s="27">
        <v>1</v>
      </c>
      <c r="O25" s="84" t="s">
        <v>158</v>
      </c>
      <c r="P25" s="84" t="s">
        <v>158</v>
      </c>
      <c r="Q25" s="84" t="s">
        <v>158</v>
      </c>
      <c r="R25" s="27">
        <v>1</v>
      </c>
      <c r="S25" s="84" t="s">
        <v>158</v>
      </c>
      <c r="T25" s="84" t="s">
        <v>158</v>
      </c>
      <c r="U25" s="84" t="s">
        <v>158</v>
      </c>
      <c r="V25" s="84" t="s">
        <v>158</v>
      </c>
      <c r="W25" s="84" t="s">
        <v>158</v>
      </c>
      <c r="X25" s="27">
        <v>6</v>
      </c>
      <c r="Y25" s="27">
        <v>2</v>
      </c>
      <c r="Z25" s="84" t="s">
        <v>158</v>
      </c>
      <c r="AA25" s="84" t="s">
        <v>158</v>
      </c>
      <c r="AB25" s="84" t="s">
        <v>158</v>
      </c>
      <c r="AC25" s="84" t="s">
        <v>158</v>
      </c>
      <c r="AD25" s="84" t="s">
        <v>158</v>
      </c>
      <c r="AE25" s="84" t="s">
        <v>158</v>
      </c>
      <c r="AF25" s="30" t="s">
        <v>163</v>
      </c>
      <c r="AG25" s="31" t="s">
        <v>49</v>
      </c>
      <c r="AH25" s="33" t="s">
        <v>473</v>
      </c>
      <c r="AI25" s="20" t="s">
        <v>39</v>
      </c>
      <c r="AJ25" s="3"/>
    </row>
    <row r="26" spans="1:36" ht="18.5" x14ac:dyDescent="0.75">
      <c r="A26" s="18">
        <v>22</v>
      </c>
      <c r="B26" s="18" t="s">
        <v>14</v>
      </c>
      <c r="C26" s="18" t="s">
        <v>43</v>
      </c>
      <c r="D26" s="18" t="s">
        <v>44</v>
      </c>
      <c r="E26" s="18" t="s">
        <v>123</v>
      </c>
      <c r="F26" s="20">
        <v>43248</v>
      </c>
      <c r="G26" s="28">
        <v>47407</v>
      </c>
      <c r="H26" s="19">
        <f t="shared" ca="1" si="0"/>
        <v>1630</v>
      </c>
      <c r="I26" s="20">
        <v>4</v>
      </c>
      <c r="J26" s="20">
        <v>2</v>
      </c>
      <c r="K26" s="20">
        <v>2</v>
      </c>
      <c r="L26" s="20">
        <v>1</v>
      </c>
      <c r="M26" s="21" t="s">
        <v>45</v>
      </c>
      <c r="N26" s="27">
        <v>1</v>
      </c>
      <c r="O26" s="84" t="s">
        <v>158</v>
      </c>
      <c r="P26" s="84" t="s">
        <v>158</v>
      </c>
      <c r="Q26" s="84" t="s">
        <v>158</v>
      </c>
      <c r="R26" s="27">
        <v>1</v>
      </c>
      <c r="S26" s="84" t="s">
        <v>158</v>
      </c>
      <c r="T26" s="84" t="s">
        <v>158</v>
      </c>
      <c r="U26" s="84" t="s">
        <v>158</v>
      </c>
      <c r="V26" s="84" t="s">
        <v>158</v>
      </c>
      <c r="W26" s="84" t="s">
        <v>158</v>
      </c>
      <c r="X26" s="27">
        <v>6</v>
      </c>
      <c r="Y26" s="27">
        <v>2</v>
      </c>
      <c r="Z26" s="84" t="s">
        <v>158</v>
      </c>
      <c r="AA26" s="84" t="s">
        <v>158</v>
      </c>
      <c r="AB26" s="84" t="s">
        <v>158</v>
      </c>
      <c r="AC26" s="84" t="s">
        <v>158</v>
      </c>
      <c r="AD26" s="84" t="s">
        <v>158</v>
      </c>
      <c r="AE26" s="84" t="s">
        <v>158</v>
      </c>
      <c r="AF26" s="30" t="s">
        <v>163</v>
      </c>
      <c r="AG26" s="31" t="s">
        <v>49</v>
      </c>
      <c r="AH26" s="33" t="s">
        <v>473</v>
      </c>
      <c r="AI26" s="20" t="s">
        <v>39</v>
      </c>
      <c r="AJ26" s="3"/>
    </row>
    <row r="27" spans="1:36" ht="18.5" x14ac:dyDescent="0.75">
      <c r="A27" s="18">
        <v>23</v>
      </c>
      <c r="B27" s="18" t="s">
        <v>14</v>
      </c>
      <c r="C27" s="18" t="s">
        <v>43</v>
      </c>
      <c r="D27" s="18" t="s">
        <v>44</v>
      </c>
      <c r="E27" s="18" t="s">
        <v>124</v>
      </c>
      <c r="F27" s="20">
        <v>43248</v>
      </c>
      <c r="G27" s="28">
        <v>47407</v>
      </c>
      <c r="H27" s="19">
        <f t="shared" ca="1" si="0"/>
        <v>1630</v>
      </c>
      <c r="I27" s="20">
        <v>4</v>
      </c>
      <c r="J27" s="20">
        <v>2</v>
      </c>
      <c r="K27" s="20">
        <v>2</v>
      </c>
      <c r="L27" s="20">
        <v>1</v>
      </c>
      <c r="M27" s="21" t="s">
        <v>45</v>
      </c>
      <c r="N27" s="27">
        <v>1</v>
      </c>
      <c r="O27" s="84" t="s">
        <v>158</v>
      </c>
      <c r="P27" s="84" t="s">
        <v>158</v>
      </c>
      <c r="Q27" s="84" t="s">
        <v>158</v>
      </c>
      <c r="R27" s="20">
        <v>1</v>
      </c>
      <c r="S27" s="84" t="s">
        <v>158</v>
      </c>
      <c r="T27" s="84" t="s">
        <v>158</v>
      </c>
      <c r="U27" s="84" t="s">
        <v>158</v>
      </c>
      <c r="V27" s="84" t="s">
        <v>158</v>
      </c>
      <c r="W27" s="84" t="s">
        <v>158</v>
      </c>
      <c r="X27" s="20">
        <v>6</v>
      </c>
      <c r="Y27" s="27">
        <v>2</v>
      </c>
      <c r="Z27" s="84" t="s">
        <v>158</v>
      </c>
      <c r="AA27" s="84" t="s">
        <v>158</v>
      </c>
      <c r="AB27" s="84" t="s">
        <v>158</v>
      </c>
      <c r="AC27" s="84" t="s">
        <v>158</v>
      </c>
      <c r="AD27" s="84" t="s">
        <v>158</v>
      </c>
      <c r="AE27" s="84" t="s">
        <v>158</v>
      </c>
      <c r="AF27" s="30" t="s">
        <v>163</v>
      </c>
      <c r="AG27" s="31" t="s">
        <v>49</v>
      </c>
      <c r="AH27" s="33" t="s">
        <v>473</v>
      </c>
      <c r="AI27" s="20" t="s">
        <v>39</v>
      </c>
      <c r="AJ27" s="3"/>
    </row>
    <row r="28" spans="1:36" ht="18.5" x14ac:dyDescent="0.75">
      <c r="A28" s="18">
        <v>24</v>
      </c>
      <c r="B28" s="18" t="s">
        <v>14</v>
      </c>
      <c r="C28" s="18" t="s">
        <v>43</v>
      </c>
      <c r="D28" s="18" t="s">
        <v>44</v>
      </c>
      <c r="E28" s="18" t="s">
        <v>125</v>
      </c>
      <c r="F28" s="20">
        <v>43248</v>
      </c>
      <c r="G28" s="28">
        <v>47407</v>
      </c>
      <c r="H28" s="19">
        <f t="shared" ca="1" si="0"/>
        <v>1630</v>
      </c>
      <c r="I28" s="20">
        <v>4</v>
      </c>
      <c r="J28" s="20">
        <v>2</v>
      </c>
      <c r="K28" s="20">
        <v>2</v>
      </c>
      <c r="L28" s="20">
        <v>1</v>
      </c>
      <c r="M28" s="21" t="s">
        <v>45</v>
      </c>
      <c r="N28" s="27">
        <v>1</v>
      </c>
      <c r="O28" s="84" t="s">
        <v>158</v>
      </c>
      <c r="P28" s="84" t="s">
        <v>158</v>
      </c>
      <c r="Q28" s="84" t="s">
        <v>158</v>
      </c>
      <c r="R28" s="27">
        <v>1</v>
      </c>
      <c r="S28" s="84" t="s">
        <v>158</v>
      </c>
      <c r="T28" s="84" t="s">
        <v>158</v>
      </c>
      <c r="U28" s="84" t="s">
        <v>158</v>
      </c>
      <c r="V28" s="84" t="s">
        <v>158</v>
      </c>
      <c r="W28" s="84" t="s">
        <v>158</v>
      </c>
      <c r="X28" s="27">
        <v>6</v>
      </c>
      <c r="Y28" s="27">
        <v>2</v>
      </c>
      <c r="Z28" s="84" t="s">
        <v>158</v>
      </c>
      <c r="AA28" s="84" t="s">
        <v>158</v>
      </c>
      <c r="AB28" s="84" t="s">
        <v>158</v>
      </c>
      <c r="AC28" s="84" t="s">
        <v>158</v>
      </c>
      <c r="AD28" s="84" t="s">
        <v>158</v>
      </c>
      <c r="AE28" s="84" t="s">
        <v>158</v>
      </c>
      <c r="AF28" s="30" t="s">
        <v>163</v>
      </c>
      <c r="AG28" s="31" t="s">
        <v>49</v>
      </c>
      <c r="AH28" s="33" t="s">
        <v>473</v>
      </c>
      <c r="AI28" s="20" t="s">
        <v>39</v>
      </c>
      <c r="AJ28" s="3"/>
    </row>
    <row r="29" spans="1:36" ht="18.5" x14ac:dyDescent="0.75">
      <c r="A29" s="18">
        <v>25</v>
      </c>
      <c r="B29" s="18" t="s">
        <v>14</v>
      </c>
      <c r="C29" s="18" t="s">
        <v>43</v>
      </c>
      <c r="D29" s="18" t="s">
        <v>44</v>
      </c>
      <c r="E29" s="18" t="s">
        <v>126</v>
      </c>
      <c r="F29" s="20">
        <v>43248</v>
      </c>
      <c r="G29" s="28">
        <v>47407</v>
      </c>
      <c r="H29" s="19">
        <f t="shared" ca="1" si="0"/>
        <v>1630</v>
      </c>
      <c r="I29" s="20">
        <v>4</v>
      </c>
      <c r="J29" s="20">
        <v>2</v>
      </c>
      <c r="K29" s="20">
        <v>2</v>
      </c>
      <c r="L29" s="20">
        <v>1</v>
      </c>
      <c r="M29" s="21" t="s">
        <v>45</v>
      </c>
      <c r="N29" s="27">
        <v>1</v>
      </c>
      <c r="O29" s="84" t="s">
        <v>158</v>
      </c>
      <c r="P29" s="84" t="s">
        <v>158</v>
      </c>
      <c r="Q29" s="84" t="s">
        <v>158</v>
      </c>
      <c r="R29" s="27">
        <v>1</v>
      </c>
      <c r="S29" s="84" t="s">
        <v>158</v>
      </c>
      <c r="T29" s="84" t="s">
        <v>158</v>
      </c>
      <c r="U29" s="84" t="s">
        <v>158</v>
      </c>
      <c r="V29" s="84" t="s">
        <v>158</v>
      </c>
      <c r="W29" s="84" t="s">
        <v>158</v>
      </c>
      <c r="X29" s="27">
        <v>6</v>
      </c>
      <c r="Y29" s="27">
        <v>2</v>
      </c>
      <c r="Z29" s="84" t="s">
        <v>158</v>
      </c>
      <c r="AA29" s="84" t="s">
        <v>158</v>
      </c>
      <c r="AB29" s="84" t="s">
        <v>158</v>
      </c>
      <c r="AC29" s="84" t="s">
        <v>158</v>
      </c>
      <c r="AD29" s="84" t="s">
        <v>158</v>
      </c>
      <c r="AE29" s="84" t="s">
        <v>158</v>
      </c>
      <c r="AF29" s="30" t="s">
        <v>163</v>
      </c>
      <c r="AG29" s="31" t="s">
        <v>49</v>
      </c>
      <c r="AH29" s="33" t="s">
        <v>473</v>
      </c>
      <c r="AI29" s="20" t="s">
        <v>39</v>
      </c>
      <c r="AJ29" s="3"/>
    </row>
    <row r="30" spans="1:36" ht="18.5" hidden="1" x14ac:dyDescent="0.75">
      <c r="A30" s="18">
        <v>26</v>
      </c>
      <c r="B30" s="18" t="s">
        <v>14</v>
      </c>
      <c r="C30" s="18" t="s">
        <v>15</v>
      </c>
      <c r="D30" s="18" t="s">
        <v>55</v>
      </c>
      <c r="E30" s="18" t="s">
        <v>350</v>
      </c>
      <c r="F30" s="20">
        <v>44051</v>
      </c>
      <c r="G30" s="28">
        <v>45810</v>
      </c>
      <c r="H30" s="19">
        <f t="shared" ca="1" si="0"/>
        <v>33</v>
      </c>
      <c r="I30" s="20">
        <v>3</v>
      </c>
      <c r="J30" s="20">
        <v>1</v>
      </c>
      <c r="K30" s="29">
        <v>0</v>
      </c>
      <c r="L30" s="20">
        <v>1</v>
      </c>
      <c r="M30" s="21" t="s">
        <v>276</v>
      </c>
      <c r="N30" s="20">
        <v>1</v>
      </c>
      <c r="O30" s="84" t="s">
        <v>158</v>
      </c>
      <c r="P30" s="84" t="s">
        <v>158</v>
      </c>
      <c r="Q30" s="20">
        <v>1</v>
      </c>
      <c r="R30" s="84" t="s">
        <v>158</v>
      </c>
      <c r="S30" s="20">
        <v>1</v>
      </c>
      <c r="T30" s="20">
        <v>2</v>
      </c>
      <c r="U30" s="84" t="s">
        <v>158</v>
      </c>
      <c r="V30" s="20">
        <v>1</v>
      </c>
      <c r="W30" s="20">
        <v>6</v>
      </c>
      <c r="X30" s="27">
        <v>6</v>
      </c>
      <c r="Y30" s="27">
        <v>2</v>
      </c>
      <c r="Z30" s="27">
        <v>2</v>
      </c>
      <c r="AA30" s="20">
        <v>2</v>
      </c>
      <c r="AB30" s="20">
        <v>5</v>
      </c>
      <c r="AC30" s="20">
        <v>6</v>
      </c>
      <c r="AD30" s="84" t="s">
        <v>158</v>
      </c>
      <c r="AE30" s="20">
        <v>6</v>
      </c>
      <c r="AF30" s="30" t="s">
        <v>163</v>
      </c>
      <c r="AG30" s="31" t="s">
        <v>147</v>
      </c>
      <c r="AH30" s="33" t="s">
        <v>191</v>
      </c>
      <c r="AI30" s="84" t="s">
        <v>158</v>
      </c>
      <c r="AJ30" s="3"/>
    </row>
    <row r="31" spans="1:36" ht="18.5" hidden="1" x14ac:dyDescent="0.75">
      <c r="A31" s="18">
        <v>27</v>
      </c>
      <c r="B31" s="18" t="s">
        <v>14</v>
      </c>
      <c r="C31" s="18" t="s">
        <v>15</v>
      </c>
      <c r="D31" s="18" t="s">
        <v>47</v>
      </c>
      <c r="E31" s="18" t="s">
        <v>494</v>
      </c>
      <c r="F31" s="20">
        <v>16314</v>
      </c>
      <c r="G31" s="28">
        <v>46001</v>
      </c>
      <c r="H31" s="19">
        <f t="shared" ca="1" si="0"/>
        <v>224</v>
      </c>
      <c r="I31" s="20">
        <v>3</v>
      </c>
      <c r="J31" s="20">
        <v>1</v>
      </c>
      <c r="K31" s="29">
        <v>0</v>
      </c>
      <c r="L31" s="20">
        <v>1</v>
      </c>
      <c r="M31" s="21" t="s">
        <v>276</v>
      </c>
      <c r="N31" s="20">
        <v>1</v>
      </c>
      <c r="O31" s="84" t="s">
        <v>158</v>
      </c>
      <c r="P31" s="20">
        <v>1</v>
      </c>
      <c r="Q31" s="84" t="s">
        <v>158</v>
      </c>
      <c r="R31" s="84" t="s">
        <v>158</v>
      </c>
      <c r="S31" s="84" t="s">
        <v>158</v>
      </c>
      <c r="T31" s="84" t="s">
        <v>158</v>
      </c>
      <c r="U31" s="84" t="s">
        <v>158</v>
      </c>
      <c r="V31" s="20">
        <v>5</v>
      </c>
      <c r="W31" s="20">
        <v>6</v>
      </c>
      <c r="X31" s="27">
        <v>6</v>
      </c>
      <c r="Y31" s="84" t="s">
        <v>158</v>
      </c>
      <c r="Z31" s="84" t="s">
        <v>158</v>
      </c>
      <c r="AA31" s="84" t="s">
        <v>158</v>
      </c>
      <c r="AB31" s="84" t="s">
        <v>158</v>
      </c>
      <c r="AC31" s="20">
        <v>6</v>
      </c>
      <c r="AD31" s="84" t="s">
        <v>158</v>
      </c>
      <c r="AE31" s="20">
        <v>6</v>
      </c>
      <c r="AF31" s="30" t="s">
        <v>163</v>
      </c>
      <c r="AG31" s="31" t="s">
        <v>58</v>
      </c>
      <c r="AH31" s="33" t="s">
        <v>170</v>
      </c>
      <c r="AI31" s="84" t="s">
        <v>158</v>
      </c>
      <c r="AJ31" s="3"/>
    </row>
    <row r="32" spans="1:36" ht="18.5" hidden="1" x14ac:dyDescent="0.75">
      <c r="A32" s="18">
        <v>28</v>
      </c>
      <c r="B32" s="18" t="s">
        <v>14</v>
      </c>
      <c r="C32" s="18" t="s">
        <v>43</v>
      </c>
      <c r="D32" s="18" t="s">
        <v>23</v>
      </c>
      <c r="E32" s="18" t="s">
        <v>325</v>
      </c>
      <c r="F32" s="20">
        <v>32640</v>
      </c>
      <c r="G32" s="28">
        <v>45930</v>
      </c>
      <c r="H32" s="19">
        <f t="shared" ca="1" si="0"/>
        <v>153</v>
      </c>
      <c r="I32" s="20">
        <v>4</v>
      </c>
      <c r="J32" s="20">
        <v>1</v>
      </c>
      <c r="K32" s="20">
        <v>1</v>
      </c>
      <c r="L32" s="20">
        <v>1</v>
      </c>
      <c r="M32" s="21" t="s">
        <v>29</v>
      </c>
      <c r="N32" s="20">
        <v>1</v>
      </c>
      <c r="O32" s="84" t="s">
        <v>158</v>
      </c>
      <c r="P32" s="84" t="s">
        <v>158</v>
      </c>
      <c r="Q32" s="84" t="s">
        <v>158</v>
      </c>
      <c r="R32" s="20">
        <v>3</v>
      </c>
      <c r="S32" s="20">
        <v>1</v>
      </c>
      <c r="T32" s="20">
        <v>1</v>
      </c>
      <c r="U32" s="20">
        <v>1</v>
      </c>
      <c r="V32" s="20">
        <v>1</v>
      </c>
      <c r="W32" s="20">
        <v>6</v>
      </c>
      <c r="X32" s="27">
        <v>6</v>
      </c>
      <c r="Y32" s="27">
        <v>3</v>
      </c>
      <c r="Z32" s="27">
        <v>3</v>
      </c>
      <c r="AA32" s="20">
        <v>3</v>
      </c>
      <c r="AB32" s="20">
        <v>5</v>
      </c>
      <c r="AC32" s="20">
        <v>4</v>
      </c>
      <c r="AD32" s="20">
        <v>6</v>
      </c>
      <c r="AE32" s="20">
        <v>4</v>
      </c>
      <c r="AF32" s="30" t="s">
        <v>163</v>
      </c>
      <c r="AG32" s="31" t="s">
        <v>147</v>
      </c>
      <c r="AH32" s="33" t="s">
        <v>495</v>
      </c>
      <c r="AI32" s="20" t="s">
        <v>39</v>
      </c>
      <c r="AJ32" s="3"/>
    </row>
    <row r="33" spans="1:36" ht="18.5" hidden="1" x14ac:dyDescent="0.75">
      <c r="A33" s="18">
        <v>29</v>
      </c>
      <c r="B33" s="18" t="s">
        <v>14</v>
      </c>
      <c r="C33" s="18" t="s">
        <v>15</v>
      </c>
      <c r="D33" s="18" t="s">
        <v>23</v>
      </c>
      <c r="E33" s="18" t="s">
        <v>326</v>
      </c>
      <c r="F33" s="20">
        <v>39827</v>
      </c>
      <c r="G33" s="28">
        <v>45903</v>
      </c>
      <c r="H33" s="19">
        <f t="shared" ca="1" si="0"/>
        <v>126</v>
      </c>
      <c r="I33" s="20">
        <v>3</v>
      </c>
      <c r="J33" s="20">
        <v>1</v>
      </c>
      <c r="K33" s="29">
        <v>0</v>
      </c>
      <c r="L33" s="20">
        <v>1</v>
      </c>
      <c r="M33" s="21" t="s">
        <v>276</v>
      </c>
      <c r="N33" s="20">
        <v>1</v>
      </c>
      <c r="O33" s="84" t="s">
        <v>158</v>
      </c>
      <c r="P33" s="84" t="s">
        <v>158</v>
      </c>
      <c r="Q33" s="84" t="s">
        <v>158</v>
      </c>
      <c r="R33" s="20">
        <v>3</v>
      </c>
      <c r="S33" s="84" t="s">
        <v>158</v>
      </c>
      <c r="T33" s="20">
        <v>1</v>
      </c>
      <c r="U33" s="84" t="s">
        <v>158</v>
      </c>
      <c r="V33" s="20">
        <v>1</v>
      </c>
      <c r="W33" s="20">
        <v>4</v>
      </c>
      <c r="X33" s="27">
        <v>6</v>
      </c>
      <c r="Y33" s="27">
        <v>2</v>
      </c>
      <c r="Z33" s="27">
        <v>2</v>
      </c>
      <c r="AA33" s="20">
        <v>2</v>
      </c>
      <c r="AB33" s="20">
        <v>5</v>
      </c>
      <c r="AC33" s="20">
        <v>6</v>
      </c>
      <c r="AD33" s="84" t="s">
        <v>158</v>
      </c>
      <c r="AE33" s="20">
        <v>6</v>
      </c>
      <c r="AF33" s="30" t="s">
        <v>163</v>
      </c>
      <c r="AG33" s="31" t="s">
        <v>147</v>
      </c>
      <c r="AH33" s="33" t="s">
        <v>171</v>
      </c>
      <c r="AI33" s="84" t="s">
        <v>158</v>
      </c>
      <c r="AJ33" s="3"/>
    </row>
    <row r="34" spans="1:36" ht="18.5" hidden="1" x14ac:dyDescent="0.75">
      <c r="A34" s="18">
        <v>30</v>
      </c>
      <c r="B34" s="18" t="s">
        <v>14</v>
      </c>
      <c r="C34" s="18" t="s">
        <v>43</v>
      </c>
      <c r="D34" s="18" t="s">
        <v>63</v>
      </c>
      <c r="E34" s="18" t="s">
        <v>327</v>
      </c>
      <c r="F34" s="20">
        <v>43155</v>
      </c>
      <c r="G34" s="28">
        <v>45939</v>
      </c>
      <c r="H34" s="19">
        <f t="shared" ca="1" si="0"/>
        <v>162</v>
      </c>
      <c r="I34" s="20">
        <v>3</v>
      </c>
      <c r="J34" s="20">
        <v>1</v>
      </c>
      <c r="K34" s="20">
        <v>2</v>
      </c>
      <c r="L34" s="20">
        <v>1</v>
      </c>
      <c r="M34" s="21" t="s">
        <v>33</v>
      </c>
      <c r="N34" s="20">
        <v>1</v>
      </c>
      <c r="O34" s="84" t="s">
        <v>158</v>
      </c>
      <c r="P34" s="84" t="s">
        <v>158</v>
      </c>
      <c r="Q34" s="84" t="s">
        <v>158</v>
      </c>
      <c r="R34" s="84" t="s">
        <v>158</v>
      </c>
      <c r="S34" s="20">
        <v>3</v>
      </c>
      <c r="T34" s="84" t="s">
        <v>158</v>
      </c>
      <c r="U34" s="84" t="s">
        <v>158</v>
      </c>
      <c r="V34" s="84" t="s">
        <v>158</v>
      </c>
      <c r="W34" s="84" t="s">
        <v>158</v>
      </c>
      <c r="X34" s="20">
        <v>6</v>
      </c>
      <c r="Y34" s="20">
        <v>3</v>
      </c>
      <c r="Z34" s="84" t="s">
        <v>158</v>
      </c>
      <c r="AA34" s="84" t="s">
        <v>158</v>
      </c>
      <c r="AB34" s="84" t="s">
        <v>158</v>
      </c>
      <c r="AC34" s="84" t="s">
        <v>158</v>
      </c>
      <c r="AD34" s="84" t="s">
        <v>158</v>
      </c>
      <c r="AE34" s="84" t="s">
        <v>158</v>
      </c>
      <c r="AF34" s="30" t="s">
        <v>163</v>
      </c>
      <c r="AG34" s="31" t="s">
        <v>58</v>
      </c>
      <c r="AH34" s="33" t="s">
        <v>190</v>
      </c>
      <c r="AI34" s="84" t="s">
        <v>158</v>
      </c>
      <c r="AJ34" s="3"/>
    </row>
    <row r="35" spans="1:36" ht="18.5" hidden="1" x14ac:dyDescent="0.75">
      <c r="A35" s="18">
        <v>31</v>
      </c>
      <c r="B35" s="18" t="s">
        <v>14</v>
      </c>
      <c r="C35" s="18" t="s">
        <v>43</v>
      </c>
      <c r="D35" s="18" t="s">
        <v>63</v>
      </c>
      <c r="E35" s="18" t="s">
        <v>251</v>
      </c>
      <c r="F35" s="20">
        <v>43609</v>
      </c>
      <c r="G35" s="28">
        <v>47415</v>
      </c>
      <c r="H35" s="19">
        <f t="shared" ca="1" si="0"/>
        <v>1638</v>
      </c>
      <c r="I35" s="20">
        <v>3</v>
      </c>
      <c r="J35" s="20">
        <v>1</v>
      </c>
      <c r="K35" s="29">
        <v>0</v>
      </c>
      <c r="L35" s="20">
        <v>1</v>
      </c>
      <c r="M35" s="21" t="s">
        <v>276</v>
      </c>
      <c r="N35" s="20">
        <v>1</v>
      </c>
      <c r="O35" s="84" t="s">
        <v>158</v>
      </c>
      <c r="P35" s="84" t="s">
        <v>158</v>
      </c>
      <c r="Q35" s="84" t="s">
        <v>158</v>
      </c>
      <c r="R35" s="20">
        <v>6</v>
      </c>
      <c r="S35" s="84" t="s">
        <v>158</v>
      </c>
      <c r="T35" s="84" t="s">
        <v>158</v>
      </c>
      <c r="U35" s="84" t="s">
        <v>158</v>
      </c>
      <c r="V35" s="84" t="s">
        <v>158</v>
      </c>
      <c r="W35" s="20">
        <v>6</v>
      </c>
      <c r="X35" s="20">
        <v>6</v>
      </c>
      <c r="Y35" s="20">
        <v>3</v>
      </c>
      <c r="Z35" s="84" t="s">
        <v>158</v>
      </c>
      <c r="AA35" s="84" t="s">
        <v>158</v>
      </c>
      <c r="AB35" s="84" t="s">
        <v>158</v>
      </c>
      <c r="AC35" s="84" t="s">
        <v>158</v>
      </c>
      <c r="AD35" s="84" t="s">
        <v>158</v>
      </c>
      <c r="AE35" s="84" t="s">
        <v>158</v>
      </c>
      <c r="AF35" s="30" t="s">
        <v>163</v>
      </c>
      <c r="AG35" s="31" t="s">
        <v>58</v>
      </c>
      <c r="AH35" s="33" t="s">
        <v>190</v>
      </c>
      <c r="AI35" s="84" t="s">
        <v>158</v>
      </c>
      <c r="AJ35" s="3"/>
    </row>
    <row r="36" spans="1:36" ht="18.5" x14ac:dyDescent="0.75">
      <c r="A36" s="18">
        <v>32</v>
      </c>
      <c r="B36" s="18" t="s">
        <v>14</v>
      </c>
      <c r="C36" s="18" t="s">
        <v>15</v>
      </c>
      <c r="D36" s="18" t="s">
        <v>30</v>
      </c>
      <c r="E36" s="18" t="s">
        <v>328</v>
      </c>
      <c r="F36" s="20">
        <v>37558</v>
      </c>
      <c r="G36" s="28">
        <v>45946</v>
      </c>
      <c r="H36" s="19">
        <f t="shared" ca="1" si="0"/>
        <v>169</v>
      </c>
      <c r="I36" s="20">
        <v>2</v>
      </c>
      <c r="J36" s="20">
        <v>1</v>
      </c>
      <c r="K36" s="20">
        <v>2</v>
      </c>
      <c r="L36" s="20">
        <v>1</v>
      </c>
      <c r="M36" s="21" t="s">
        <v>31</v>
      </c>
      <c r="N36" s="20">
        <v>1</v>
      </c>
      <c r="O36" s="84" t="s">
        <v>158</v>
      </c>
      <c r="P36" s="84" t="s">
        <v>158</v>
      </c>
      <c r="Q36" s="84" t="s">
        <v>158</v>
      </c>
      <c r="R36" s="84" t="s">
        <v>158</v>
      </c>
      <c r="S36" s="84" t="s">
        <v>158</v>
      </c>
      <c r="T36" s="84" t="s">
        <v>158</v>
      </c>
      <c r="U36" s="84" t="s">
        <v>158</v>
      </c>
      <c r="V36" s="84" t="s">
        <v>158</v>
      </c>
      <c r="W36" s="84" t="s">
        <v>158</v>
      </c>
      <c r="X36" s="20">
        <v>6</v>
      </c>
      <c r="Y36" s="20">
        <v>5</v>
      </c>
      <c r="Z36" s="84" t="s">
        <v>158</v>
      </c>
      <c r="AA36" s="84" t="s">
        <v>158</v>
      </c>
      <c r="AB36" s="84" t="s">
        <v>158</v>
      </c>
      <c r="AC36" s="84" t="s">
        <v>158</v>
      </c>
      <c r="AD36" s="84" t="s">
        <v>158</v>
      </c>
      <c r="AE36" s="84" t="s">
        <v>158</v>
      </c>
      <c r="AF36" s="30" t="s">
        <v>163</v>
      </c>
      <c r="AG36" s="31" t="s">
        <v>49</v>
      </c>
      <c r="AH36" s="33" t="s">
        <v>472</v>
      </c>
      <c r="AI36" s="84" t="s">
        <v>158</v>
      </c>
      <c r="AJ36" s="3"/>
    </row>
    <row r="37" spans="1:36" ht="18.5" x14ac:dyDescent="0.75">
      <c r="A37" s="18">
        <v>33</v>
      </c>
      <c r="B37" s="18" t="s">
        <v>14</v>
      </c>
      <c r="C37" s="18" t="s">
        <v>15</v>
      </c>
      <c r="D37" s="18" t="s">
        <v>30</v>
      </c>
      <c r="E37" s="18" t="s">
        <v>329</v>
      </c>
      <c r="F37" s="20">
        <v>37558</v>
      </c>
      <c r="G37" s="28">
        <v>45946</v>
      </c>
      <c r="H37" s="19">
        <f t="shared" ref="H37:H66" ca="1" si="1">G37-$A$2</f>
        <v>169</v>
      </c>
      <c r="I37" s="20">
        <v>2</v>
      </c>
      <c r="J37" s="20">
        <v>1</v>
      </c>
      <c r="K37" s="20">
        <v>2</v>
      </c>
      <c r="L37" s="20">
        <v>1</v>
      </c>
      <c r="M37" s="21" t="s">
        <v>31</v>
      </c>
      <c r="N37" s="20">
        <v>1</v>
      </c>
      <c r="O37" s="84" t="s">
        <v>158</v>
      </c>
      <c r="P37" s="84" t="s">
        <v>158</v>
      </c>
      <c r="Q37" s="84" t="s">
        <v>158</v>
      </c>
      <c r="R37" s="84" t="s">
        <v>158</v>
      </c>
      <c r="S37" s="84" t="s">
        <v>158</v>
      </c>
      <c r="T37" s="84" t="s">
        <v>158</v>
      </c>
      <c r="U37" s="84" t="s">
        <v>158</v>
      </c>
      <c r="V37" s="84" t="s">
        <v>158</v>
      </c>
      <c r="W37" s="84" t="s">
        <v>158</v>
      </c>
      <c r="X37" s="20">
        <v>6</v>
      </c>
      <c r="Y37" s="20">
        <v>5</v>
      </c>
      <c r="Z37" s="84" t="s">
        <v>158</v>
      </c>
      <c r="AA37" s="84" t="s">
        <v>158</v>
      </c>
      <c r="AB37" s="84" t="s">
        <v>158</v>
      </c>
      <c r="AC37" s="84" t="s">
        <v>158</v>
      </c>
      <c r="AD37" s="84" t="s">
        <v>158</v>
      </c>
      <c r="AE37" s="84" t="s">
        <v>158</v>
      </c>
      <c r="AF37" s="30" t="s">
        <v>163</v>
      </c>
      <c r="AG37" s="31" t="s">
        <v>49</v>
      </c>
      <c r="AH37" s="33" t="s">
        <v>472</v>
      </c>
      <c r="AI37" s="84" t="s">
        <v>158</v>
      </c>
      <c r="AJ37" s="3"/>
    </row>
    <row r="38" spans="1:36" ht="18.5" x14ac:dyDescent="0.75">
      <c r="A38" s="18">
        <v>34</v>
      </c>
      <c r="B38" s="18" t="s">
        <v>14</v>
      </c>
      <c r="C38" s="18" t="s">
        <v>15</v>
      </c>
      <c r="D38" s="18" t="s">
        <v>16</v>
      </c>
      <c r="E38" s="18" t="s">
        <v>330</v>
      </c>
      <c r="F38" s="20">
        <v>26043</v>
      </c>
      <c r="G38" s="28">
        <v>46938</v>
      </c>
      <c r="H38" s="19">
        <f t="shared" ca="1" si="1"/>
        <v>1161</v>
      </c>
      <c r="I38" s="20">
        <v>3</v>
      </c>
      <c r="J38" s="20">
        <v>1</v>
      </c>
      <c r="K38" s="20">
        <v>2</v>
      </c>
      <c r="L38" s="20">
        <v>1</v>
      </c>
      <c r="M38" s="21" t="s">
        <v>17</v>
      </c>
      <c r="N38" s="84" t="s">
        <v>158</v>
      </c>
      <c r="O38" s="84" t="s">
        <v>158</v>
      </c>
      <c r="P38" s="84" t="s">
        <v>158</v>
      </c>
      <c r="Q38" s="84" t="s">
        <v>158</v>
      </c>
      <c r="R38" s="84" t="s">
        <v>158</v>
      </c>
      <c r="S38" s="20">
        <v>1</v>
      </c>
      <c r="T38" s="84" t="s">
        <v>158</v>
      </c>
      <c r="U38" s="84" t="s">
        <v>158</v>
      </c>
      <c r="V38" s="84" t="s">
        <v>158</v>
      </c>
      <c r="W38" s="20">
        <v>1</v>
      </c>
      <c r="X38" s="84" t="s">
        <v>158</v>
      </c>
      <c r="Y38" s="84" t="s">
        <v>158</v>
      </c>
      <c r="Z38" s="84" t="s">
        <v>158</v>
      </c>
      <c r="AA38" s="20">
        <v>6</v>
      </c>
      <c r="AB38" s="84" t="s">
        <v>158</v>
      </c>
      <c r="AC38" s="84" t="s">
        <v>158</v>
      </c>
      <c r="AD38" s="84" t="s">
        <v>158</v>
      </c>
      <c r="AE38" s="84" t="s">
        <v>158</v>
      </c>
      <c r="AF38" s="30" t="s">
        <v>163</v>
      </c>
      <c r="AG38" s="31" t="s">
        <v>49</v>
      </c>
      <c r="AH38" s="33" t="s">
        <v>158</v>
      </c>
      <c r="AI38" s="20" t="s">
        <v>39</v>
      </c>
      <c r="AJ38" s="3"/>
    </row>
    <row r="39" spans="1:36" ht="18.5" x14ac:dyDescent="0.75">
      <c r="A39" s="18">
        <v>35</v>
      </c>
      <c r="B39" s="18" t="s">
        <v>14</v>
      </c>
      <c r="C39" s="18" t="s">
        <v>15</v>
      </c>
      <c r="D39" s="18" t="s">
        <v>16</v>
      </c>
      <c r="E39" s="18" t="s">
        <v>331</v>
      </c>
      <c r="F39" s="20">
        <v>26043</v>
      </c>
      <c r="G39" s="28">
        <v>46938</v>
      </c>
      <c r="H39" s="19">
        <f t="shared" ca="1" si="1"/>
        <v>1161</v>
      </c>
      <c r="I39" s="20">
        <v>3</v>
      </c>
      <c r="J39" s="20">
        <v>1</v>
      </c>
      <c r="K39" s="20">
        <v>2</v>
      </c>
      <c r="L39" s="20">
        <v>1</v>
      </c>
      <c r="M39" s="21" t="s">
        <v>17</v>
      </c>
      <c r="N39" s="84" t="s">
        <v>158</v>
      </c>
      <c r="O39" s="84" t="s">
        <v>158</v>
      </c>
      <c r="P39" s="84" t="s">
        <v>158</v>
      </c>
      <c r="Q39" s="84" t="s">
        <v>158</v>
      </c>
      <c r="R39" s="84" t="s">
        <v>158</v>
      </c>
      <c r="S39" s="20">
        <v>1</v>
      </c>
      <c r="T39" s="84" t="s">
        <v>158</v>
      </c>
      <c r="U39" s="84" t="s">
        <v>158</v>
      </c>
      <c r="V39" s="84" t="s">
        <v>158</v>
      </c>
      <c r="W39" s="20">
        <v>1</v>
      </c>
      <c r="X39" s="84" t="s">
        <v>158</v>
      </c>
      <c r="Y39" s="84" t="s">
        <v>158</v>
      </c>
      <c r="Z39" s="84" t="s">
        <v>158</v>
      </c>
      <c r="AA39" s="20">
        <v>6</v>
      </c>
      <c r="AB39" s="84" t="s">
        <v>158</v>
      </c>
      <c r="AC39" s="84" t="s">
        <v>158</v>
      </c>
      <c r="AD39" s="84" t="s">
        <v>158</v>
      </c>
      <c r="AE39" s="84" t="s">
        <v>158</v>
      </c>
      <c r="AF39" s="30" t="s">
        <v>163</v>
      </c>
      <c r="AG39" s="31" t="s">
        <v>49</v>
      </c>
      <c r="AH39" s="33" t="s">
        <v>158</v>
      </c>
      <c r="AI39" s="20" t="s">
        <v>39</v>
      </c>
      <c r="AJ39" s="3"/>
    </row>
    <row r="40" spans="1:36" ht="18.5" hidden="1" x14ac:dyDescent="0.75">
      <c r="A40" s="18">
        <v>36</v>
      </c>
      <c r="B40" s="18" t="s">
        <v>14</v>
      </c>
      <c r="C40" s="18" t="s">
        <v>15</v>
      </c>
      <c r="D40" s="18" t="s">
        <v>46</v>
      </c>
      <c r="E40" s="18" t="s">
        <v>322</v>
      </c>
      <c r="F40" s="20">
        <v>38645</v>
      </c>
      <c r="G40" s="28">
        <v>46296</v>
      </c>
      <c r="H40" s="19">
        <f t="shared" ca="1" si="1"/>
        <v>519</v>
      </c>
      <c r="I40" s="29">
        <v>0</v>
      </c>
      <c r="J40" s="20">
        <v>1</v>
      </c>
      <c r="K40" s="29">
        <v>0</v>
      </c>
      <c r="L40" s="29">
        <v>0</v>
      </c>
      <c r="M40" s="21" t="s">
        <v>282</v>
      </c>
      <c r="N40" s="84" t="s">
        <v>158</v>
      </c>
      <c r="O40" s="84" t="s">
        <v>158</v>
      </c>
      <c r="P40" s="84" t="s">
        <v>158</v>
      </c>
      <c r="Q40" s="84" t="s">
        <v>158</v>
      </c>
      <c r="R40" s="84" t="s">
        <v>158</v>
      </c>
      <c r="S40" s="84" t="s">
        <v>158</v>
      </c>
      <c r="T40" s="84" t="s">
        <v>158</v>
      </c>
      <c r="U40" s="84" t="s">
        <v>158</v>
      </c>
      <c r="V40" s="84" t="s">
        <v>158</v>
      </c>
      <c r="W40" s="84" t="s">
        <v>158</v>
      </c>
      <c r="X40" s="20">
        <v>6</v>
      </c>
      <c r="Y40" s="84" t="s">
        <v>158</v>
      </c>
      <c r="Z40" s="84" t="s">
        <v>158</v>
      </c>
      <c r="AA40" s="20">
        <v>1</v>
      </c>
      <c r="AB40" s="20">
        <v>6</v>
      </c>
      <c r="AC40" s="20">
        <v>6</v>
      </c>
      <c r="AD40" s="84" t="s">
        <v>158</v>
      </c>
      <c r="AE40" s="84" t="s">
        <v>158</v>
      </c>
      <c r="AF40" s="30" t="s">
        <v>163</v>
      </c>
      <c r="AG40" s="31" t="s">
        <v>58</v>
      </c>
      <c r="AH40" s="33" t="s">
        <v>471</v>
      </c>
      <c r="AI40" s="84" t="s">
        <v>158</v>
      </c>
      <c r="AJ40" s="3"/>
    </row>
    <row r="41" spans="1:36" ht="18.5" x14ac:dyDescent="0.75">
      <c r="A41" s="18">
        <v>37</v>
      </c>
      <c r="B41" s="18" t="s">
        <v>14</v>
      </c>
      <c r="C41" s="18" t="s">
        <v>26</v>
      </c>
      <c r="D41" s="18" t="s">
        <v>23</v>
      </c>
      <c r="E41" s="18" t="s">
        <v>344</v>
      </c>
      <c r="F41" s="20">
        <v>40304</v>
      </c>
      <c r="G41" s="28">
        <v>46513</v>
      </c>
      <c r="H41" s="19">
        <f t="shared" ca="1" si="1"/>
        <v>736</v>
      </c>
      <c r="I41" s="20">
        <v>4</v>
      </c>
      <c r="J41" s="20">
        <v>1</v>
      </c>
      <c r="K41" s="20">
        <v>1</v>
      </c>
      <c r="L41" s="20">
        <v>1</v>
      </c>
      <c r="M41" s="21" t="s">
        <v>27</v>
      </c>
      <c r="N41" s="20">
        <v>2</v>
      </c>
      <c r="O41" s="20">
        <v>1</v>
      </c>
      <c r="P41" s="20">
        <v>2</v>
      </c>
      <c r="Q41" s="84" t="s">
        <v>158</v>
      </c>
      <c r="R41" s="20">
        <v>1</v>
      </c>
      <c r="S41" s="20">
        <v>1</v>
      </c>
      <c r="T41" s="84" t="s">
        <v>158</v>
      </c>
      <c r="U41" s="20">
        <v>2</v>
      </c>
      <c r="V41" s="84" t="s">
        <v>158</v>
      </c>
      <c r="W41" s="20">
        <v>1</v>
      </c>
      <c r="X41" s="20">
        <v>6</v>
      </c>
      <c r="Y41" s="20">
        <v>3</v>
      </c>
      <c r="Z41" s="20">
        <v>6</v>
      </c>
      <c r="AA41" s="20">
        <v>3</v>
      </c>
      <c r="AB41" s="20">
        <v>6</v>
      </c>
      <c r="AC41" s="20">
        <v>6</v>
      </c>
      <c r="AD41" s="84" t="s">
        <v>158</v>
      </c>
      <c r="AE41" s="20">
        <v>6</v>
      </c>
      <c r="AF41" s="30" t="s">
        <v>163</v>
      </c>
      <c r="AG41" s="31" t="s">
        <v>147</v>
      </c>
      <c r="AH41" s="33" t="s">
        <v>189</v>
      </c>
      <c r="AI41" s="20" t="s">
        <v>25</v>
      </c>
      <c r="AJ41" s="3"/>
    </row>
    <row r="42" spans="1:36" ht="18.5" x14ac:dyDescent="0.75">
      <c r="A42" s="18">
        <v>38</v>
      </c>
      <c r="B42" s="18" t="s">
        <v>14</v>
      </c>
      <c r="C42" s="18" t="s">
        <v>26</v>
      </c>
      <c r="D42" s="18" t="s">
        <v>23</v>
      </c>
      <c r="E42" s="18" t="s">
        <v>346</v>
      </c>
      <c r="F42" s="20">
        <v>40304</v>
      </c>
      <c r="G42" s="28">
        <v>46513</v>
      </c>
      <c r="H42" s="19">
        <f t="shared" ca="1" si="1"/>
        <v>736</v>
      </c>
      <c r="I42" s="20">
        <v>4</v>
      </c>
      <c r="J42" s="20">
        <v>1</v>
      </c>
      <c r="K42" s="20">
        <v>1</v>
      </c>
      <c r="L42" s="20">
        <v>1</v>
      </c>
      <c r="M42" s="21" t="s">
        <v>27</v>
      </c>
      <c r="N42" s="20">
        <v>2</v>
      </c>
      <c r="O42" s="20">
        <v>1</v>
      </c>
      <c r="P42" s="20">
        <v>2</v>
      </c>
      <c r="Q42" s="84" t="s">
        <v>158</v>
      </c>
      <c r="R42" s="20">
        <v>1</v>
      </c>
      <c r="S42" s="20">
        <v>1</v>
      </c>
      <c r="T42" s="84" t="s">
        <v>158</v>
      </c>
      <c r="U42" s="20">
        <v>2</v>
      </c>
      <c r="V42" s="84" t="s">
        <v>158</v>
      </c>
      <c r="W42" s="20">
        <v>1</v>
      </c>
      <c r="X42" s="20">
        <v>6</v>
      </c>
      <c r="Y42" s="20">
        <v>3</v>
      </c>
      <c r="Z42" s="20">
        <v>6</v>
      </c>
      <c r="AA42" s="20">
        <v>3</v>
      </c>
      <c r="AB42" s="20">
        <v>6</v>
      </c>
      <c r="AC42" s="20">
        <v>6</v>
      </c>
      <c r="AD42" s="84" t="s">
        <v>158</v>
      </c>
      <c r="AE42" s="20">
        <v>6</v>
      </c>
      <c r="AF42" s="30" t="s">
        <v>163</v>
      </c>
      <c r="AG42" s="31" t="s">
        <v>147</v>
      </c>
      <c r="AH42" s="33" t="s">
        <v>189</v>
      </c>
      <c r="AI42" s="20" t="s">
        <v>25</v>
      </c>
      <c r="AJ42" s="3"/>
    </row>
    <row r="43" spans="1:36" ht="18.5" x14ac:dyDescent="0.75">
      <c r="A43" s="18">
        <v>39</v>
      </c>
      <c r="B43" s="18" t="s">
        <v>14</v>
      </c>
      <c r="C43" s="18" t="s">
        <v>26</v>
      </c>
      <c r="D43" s="18" t="s">
        <v>23</v>
      </c>
      <c r="E43" s="18" t="s">
        <v>347</v>
      </c>
      <c r="F43" s="20">
        <v>40304</v>
      </c>
      <c r="G43" s="28">
        <v>46513</v>
      </c>
      <c r="H43" s="19">
        <f t="shared" ca="1" si="1"/>
        <v>736</v>
      </c>
      <c r="I43" s="20">
        <v>4</v>
      </c>
      <c r="J43" s="20">
        <v>1</v>
      </c>
      <c r="K43" s="20">
        <v>1</v>
      </c>
      <c r="L43" s="20">
        <v>1</v>
      </c>
      <c r="M43" s="21" t="s">
        <v>27</v>
      </c>
      <c r="N43" s="20">
        <v>2</v>
      </c>
      <c r="O43" s="20">
        <v>1</v>
      </c>
      <c r="P43" s="20">
        <v>2</v>
      </c>
      <c r="Q43" s="84" t="s">
        <v>158</v>
      </c>
      <c r="R43" s="20">
        <v>1</v>
      </c>
      <c r="S43" s="20">
        <v>1</v>
      </c>
      <c r="T43" s="84" t="s">
        <v>158</v>
      </c>
      <c r="U43" s="20">
        <v>2</v>
      </c>
      <c r="V43" s="84" t="s">
        <v>158</v>
      </c>
      <c r="W43" s="20">
        <v>1</v>
      </c>
      <c r="X43" s="20">
        <v>6</v>
      </c>
      <c r="Y43" s="20">
        <v>3</v>
      </c>
      <c r="Z43" s="20">
        <v>6</v>
      </c>
      <c r="AA43" s="20">
        <v>3</v>
      </c>
      <c r="AB43" s="20">
        <v>6</v>
      </c>
      <c r="AC43" s="20">
        <v>6</v>
      </c>
      <c r="AD43" s="84" t="s">
        <v>158</v>
      </c>
      <c r="AE43" s="20">
        <v>6</v>
      </c>
      <c r="AF43" s="30" t="s">
        <v>163</v>
      </c>
      <c r="AG43" s="31" t="s">
        <v>147</v>
      </c>
      <c r="AH43" s="33" t="s">
        <v>189</v>
      </c>
      <c r="AI43" s="20" t="s">
        <v>25</v>
      </c>
      <c r="AJ43" s="3"/>
    </row>
    <row r="44" spans="1:36" ht="18.5" hidden="1" x14ac:dyDescent="0.75">
      <c r="A44" s="18">
        <v>40</v>
      </c>
      <c r="B44" s="18" t="s">
        <v>14</v>
      </c>
      <c r="C44" s="18" t="s">
        <v>15</v>
      </c>
      <c r="D44" s="18" t="s">
        <v>52</v>
      </c>
      <c r="E44" s="18" t="s">
        <v>389</v>
      </c>
      <c r="F44" s="20">
        <v>41918</v>
      </c>
      <c r="G44" s="28">
        <v>47058</v>
      </c>
      <c r="H44" s="19">
        <f t="shared" ca="1" si="1"/>
        <v>1281</v>
      </c>
      <c r="I44" s="20">
        <v>2</v>
      </c>
      <c r="J44" s="20">
        <v>1</v>
      </c>
      <c r="K44" s="20">
        <v>1</v>
      </c>
      <c r="L44" s="29">
        <v>0</v>
      </c>
      <c r="M44" s="21" t="s">
        <v>76</v>
      </c>
      <c r="N44" s="20">
        <v>2</v>
      </c>
      <c r="O44" s="20">
        <v>1</v>
      </c>
      <c r="P44" s="84" t="s">
        <v>158</v>
      </c>
      <c r="Q44" s="84" t="s">
        <v>158</v>
      </c>
      <c r="R44" s="84" t="s">
        <v>158</v>
      </c>
      <c r="S44" s="84" t="s">
        <v>158</v>
      </c>
      <c r="T44" s="84" t="s">
        <v>158</v>
      </c>
      <c r="U44" s="84" t="s">
        <v>158</v>
      </c>
      <c r="V44" s="84" t="s">
        <v>158</v>
      </c>
      <c r="W44" s="84" t="s">
        <v>158</v>
      </c>
      <c r="X44" s="20">
        <v>6</v>
      </c>
      <c r="Y44" s="84" t="s">
        <v>158</v>
      </c>
      <c r="Z44" s="84" t="s">
        <v>158</v>
      </c>
      <c r="AA44" s="84" t="s">
        <v>158</v>
      </c>
      <c r="AB44" s="84" t="s">
        <v>158</v>
      </c>
      <c r="AC44" s="20">
        <v>6</v>
      </c>
      <c r="AD44" s="84" t="s">
        <v>158</v>
      </c>
      <c r="AE44" s="20"/>
      <c r="AF44" s="30" t="s">
        <v>163</v>
      </c>
      <c r="AG44" s="31" t="s">
        <v>58</v>
      </c>
      <c r="AH44" s="33" t="s">
        <v>470</v>
      </c>
      <c r="AI44" s="84" t="s">
        <v>158</v>
      </c>
      <c r="AJ44" s="3"/>
    </row>
    <row r="45" spans="1:36" ht="18.5" x14ac:dyDescent="0.75">
      <c r="A45" s="18">
        <v>41</v>
      </c>
      <c r="B45" s="18" t="s">
        <v>14</v>
      </c>
      <c r="C45" s="18" t="s">
        <v>15</v>
      </c>
      <c r="D45" s="18" t="s">
        <v>40</v>
      </c>
      <c r="E45" s="18" t="s">
        <v>65</v>
      </c>
      <c r="F45" s="20">
        <v>21420</v>
      </c>
      <c r="G45" s="28">
        <v>47130</v>
      </c>
      <c r="H45" s="19">
        <f t="shared" ca="1" si="1"/>
        <v>1353</v>
      </c>
      <c r="I45" s="20">
        <v>4</v>
      </c>
      <c r="J45" s="20">
        <v>1</v>
      </c>
      <c r="K45" s="20">
        <v>2</v>
      </c>
      <c r="L45" s="20">
        <v>1</v>
      </c>
      <c r="M45" s="21" t="s">
        <v>28</v>
      </c>
      <c r="N45" s="20">
        <v>2</v>
      </c>
      <c r="O45" s="84" t="s">
        <v>158</v>
      </c>
      <c r="P45" s="20">
        <v>1</v>
      </c>
      <c r="Q45" s="84" t="s">
        <v>158</v>
      </c>
      <c r="R45" s="84" t="s">
        <v>158</v>
      </c>
      <c r="S45" s="20">
        <v>1</v>
      </c>
      <c r="T45" s="84" t="s">
        <v>158</v>
      </c>
      <c r="U45" s="84" t="s">
        <v>158</v>
      </c>
      <c r="V45" s="84" t="s">
        <v>158</v>
      </c>
      <c r="W45" s="20">
        <v>2</v>
      </c>
      <c r="X45" s="20">
        <v>6</v>
      </c>
      <c r="Y45" s="20">
        <v>3</v>
      </c>
      <c r="Z45" s="20">
        <v>4</v>
      </c>
      <c r="AA45" s="20">
        <v>2</v>
      </c>
      <c r="AB45" s="20">
        <v>6</v>
      </c>
      <c r="AC45" s="20">
        <v>6</v>
      </c>
      <c r="AD45" s="84" t="s">
        <v>158</v>
      </c>
      <c r="AE45" s="20">
        <v>6</v>
      </c>
      <c r="AF45" s="30" t="s">
        <v>163</v>
      </c>
      <c r="AG45" s="31" t="s">
        <v>147</v>
      </c>
      <c r="AH45" s="33" t="s">
        <v>188</v>
      </c>
      <c r="AI45" s="20" t="s">
        <v>25</v>
      </c>
      <c r="AJ45" s="3"/>
    </row>
    <row r="46" spans="1:36" ht="18.5" x14ac:dyDescent="0.75">
      <c r="A46" s="18">
        <v>42</v>
      </c>
      <c r="B46" s="18" t="s">
        <v>14</v>
      </c>
      <c r="C46" s="18" t="s">
        <v>15</v>
      </c>
      <c r="D46" s="18" t="s">
        <v>40</v>
      </c>
      <c r="E46" s="18" t="s">
        <v>66</v>
      </c>
      <c r="F46" s="20">
        <v>21420</v>
      </c>
      <c r="G46" s="28">
        <v>47130</v>
      </c>
      <c r="H46" s="19">
        <f t="shared" ca="1" si="1"/>
        <v>1353</v>
      </c>
      <c r="I46" s="20">
        <v>4</v>
      </c>
      <c r="J46" s="20">
        <v>1</v>
      </c>
      <c r="K46" s="20">
        <v>2</v>
      </c>
      <c r="L46" s="20">
        <v>1</v>
      </c>
      <c r="M46" s="21" t="s">
        <v>28</v>
      </c>
      <c r="N46" s="20">
        <v>2</v>
      </c>
      <c r="O46" s="84" t="s">
        <v>158</v>
      </c>
      <c r="P46" s="20">
        <v>1</v>
      </c>
      <c r="Q46" s="84" t="s">
        <v>158</v>
      </c>
      <c r="R46" s="84" t="s">
        <v>158</v>
      </c>
      <c r="S46" s="20">
        <v>1</v>
      </c>
      <c r="T46" s="84" t="s">
        <v>158</v>
      </c>
      <c r="U46" s="84" t="s">
        <v>158</v>
      </c>
      <c r="V46" s="84" t="s">
        <v>158</v>
      </c>
      <c r="W46" s="20">
        <v>2</v>
      </c>
      <c r="X46" s="20">
        <v>6</v>
      </c>
      <c r="Y46" s="20">
        <v>3</v>
      </c>
      <c r="Z46" s="20">
        <v>4</v>
      </c>
      <c r="AA46" s="20">
        <v>2</v>
      </c>
      <c r="AB46" s="20">
        <v>6</v>
      </c>
      <c r="AC46" s="20">
        <v>6</v>
      </c>
      <c r="AD46" s="84" t="s">
        <v>158</v>
      </c>
      <c r="AE46" s="20">
        <v>6</v>
      </c>
      <c r="AF46" s="30" t="s">
        <v>163</v>
      </c>
      <c r="AG46" s="31" t="s">
        <v>147</v>
      </c>
      <c r="AH46" s="33" t="s">
        <v>188</v>
      </c>
      <c r="AI46" s="20" t="s">
        <v>25</v>
      </c>
      <c r="AJ46" s="3"/>
    </row>
    <row r="47" spans="1:36" ht="18.5" x14ac:dyDescent="0.75">
      <c r="A47" s="18">
        <v>43</v>
      </c>
      <c r="B47" s="18" t="s">
        <v>14</v>
      </c>
      <c r="C47" s="18" t="s">
        <v>15</v>
      </c>
      <c r="D47" s="18" t="s">
        <v>40</v>
      </c>
      <c r="E47" s="18" t="s">
        <v>67</v>
      </c>
      <c r="F47" s="20">
        <v>21420</v>
      </c>
      <c r="G47" s="28">
        <v>47130</v>
      </c>
      <c r="H47" s="19">
        <f t="shared" ca="1" si="1"/>
        <v>1353</v>
      </c>
      <c r="I47" s="20">
        <v>4</v>
      </c>
      <c r="J47" s="20">
        <v>1</v>
      </c>
      <c r="K47" s="20">
        <v>2</v>
      </c>
      <c r="L47" s="20">
        <v>1</v>
      </c>
      <c r="M47" s="21" t="s">
        <v>28</v>
      </c>
      <c r="N47" s="20">
        <v>2</v>
      </c>
      <c r="O47" s="84" t="s">
        <v>158</v>
      </c>
      <c r="P47" s="20">
        <v>1</v>
      </c>
      <c r="Q47" s="84" t="s">
        <v>158</v>
      </c>
      <c r="R47" s="84" t="s">
        <v>158</v>
      </c>
      <c r="S47" s="20">
        <v>1</v>
      </c>
      <c r="T47" s="84" t="s">
        <v>158</v>
      </c>
      <c r="U47" s="84" t="s">
        <v>158</v>
      </c>
      <c r="V47" s="84" t="s">
        <v>158</v>
      </c>
      <c r="W47" s="20">
        <v>2</v>
      </c>
      <c r="X47" s="20">
        <v>6</v>
      </c>
      <c r="Y47" s="20">
        <v>3</v>
      </c>
      <c r="Z47" s="20">
        <v>4</v>
      </c>
      <c r="AA47" s="20">
        <v>2</v>
      </c>
      <c r="AB47" s="20">
        <v>6</v>
      </c>
      <c r="AC47" s="20">
        <v>6</v>
      </c>
      <c r="AD47" s="84" t="s">
        <v>158</v>
      </c>
      <c r="AE47" s="20">
        <v>6</v>
      </c>
      <c r="AF47" s="30" t="s">
        <v>163</v>
      </c>
      <c r="AG47" s="31" t="s">
        <v>147</v>
      </c>
      <c r="AH47" s="33" t="s">
        <v>188</v>
      </c>
      <c r="AI47" s="20" t="s">
        <v>25</v>
      </c>
      <c r="AJ47" s="3"/>
    </row>
    <row r="48" spans="1:36" ht="18.5" hidden="1" x14ac:dyDescent="0.75">
      <c r="A48" s="18">
        <v>44</v>
      </c>
      <c r="B48" s="18" t="s">
        <v>14</v>
      </c>
      <c r="C48" s="18" t="s">
        <v>49</v>
      </c>
      <c r="D48" s="18" t="s">
        <v>47</v>
      </c>
      <c r="E48" s="18" t="s">
        <v>252</v>
      </c>
      <c r="F48" s="20">
        <v>40570</v>
      </c>
      <c r="G48" s="28">
        <v>46510</v>
      </c>
      <c r="H48" s="19">
        <f t="shared" ca="1" si="1"/>
        <v>733</v>
      </c>
      <c r="I48" s="20">
        <v>4</v>
      </c>
      <c r="J48" s="20">
        <v>1</v>
      </c>
      <c r="K48" s="29">
        <v>0</v>
      </c>
      <c r="L48" s="20">
        <v>1</v>
      </c>
      <c r="M48" s="21" t="s">
        <v>281</v>
      </c>
      <c r="N48" s="27">
        <v>2</v>
      </c>
      <c r="O48" s="84" t="s">
        <v>158</v>
      </c>
      <c r="P48" s="20">
        <v>1</v>
      </c>
      <c r="Q48" s="84" t="s">
        <v>158</v>
      </c>
      <c r="R48" s="84" t="s">
        <v>158</v>
      </c>
      <c r="S48" s="27">
        <v>1</v>
      </c>
      <c r="T48" s="84" t="s">
        <v>158</v>
      </c>
      <c r="U48" s="84" t="s">
        <v>158</v>
      </c>
      <c r="V48" s="84" t="s">
        <v>158</v>
      </c>
      <c r="W48" s="27">
        <v>6</v>
      </c>
      <c r="X48" s="27">
        <v>6</v>
      </c>
      <c r="Y48" s="20">
        <v>2</v>
      </c>
      <c r="Z48" s="20">
        <v>3</v>
      </c>
      <c r="AA48" s="20">
        <v>2</v>
      </c>
      <c r="AB48" s="20">
        <v>6</v>
      </c>
      <c r="AC48" s="20">
        <v>6</v>
      </c>
      <c r="AD48" s="84" t="s">
        <v>158</v>
      </c>
      <c r="AE48" s="20">
        <v>6</v>
      </c>
      <c r="AF48" s="30" t="s">
        <v>163</v>
      </c>
      <c r="AG48" s="31" t="s">
        <v>147</v>
      </c>
      <c r="AH48" s="33" t="s">
        <v>188</v>
      </c>
      <c r="AI48" s="84" t="s">
        <v>158</v>
      </c>
      <c r="AJ48" s="3"/>
    </row>
    <row r="49" spans="1:36" ht="18.5" hidden="1" x14ac:dyDescent="0.75">
      <c r="A49" s="18">
        <v>45</v>
      </c>
      <c r="B49" s="18" t="s">
        <v>14</v>
      </c>
      <c r="C49" s="18" t="s">
        <v>15</v>
      </c>
      <c r="D49" s="18" t="s">
        <v>52</v>
      </c>
      <c r="E49" s="18" t="s">
        <v>336</v>
      </c>
      <c r="F49" s="20">
        <v>41819</v>
      </c>
      <c r="G49" s="28">
        <v>46945</v>
      </c>
      <c r="H49" s="19">
        <f t="shared" ca="1" si="1"/>
        <v>1168</v>
      </c>
      <c r="I49" s="20">
        <v>3</v>
      </c>
      <c r="J49" s="20">
        <v>1</v>
      </c>
      <c r="K49" s="29">
        <v>0</v>
      </c>
      <c r="L49" s="20">
        <v>1</v>
      </c>
      <c r="M49" s="21" t="s">
        <v>276</v>
      </c>
      <c r="N49" s="27">
        <v>2</v>
      </c>
      <c r="O49" s="84" t="s">
        <v>158</v>
      </c>
      <c r="P49" s="84" t="s">
        <v>158</v>
      </c>
      <c r="Q49" s="84" t="s">
        <v>158</v>
      </c>
      <c r="R49" s="84" t="s">
        <v>158</v>
      </c>
      <c r="S49" s="27">
        <v>1</v>
      </c>
      <c r="T49" s="84" t="s">
        <v>158</v>
      </c>
      <c r="U49" s="84" t="s">
        <v>158</v>
      </c>
      <c r="V49" s="84" t="s">
        <v>158</v>
      </c>
      <c r="W49" s="27">
        <v>6</v>
      </c>
      <c r="X49" s="20">
        <v>6</v>
      </c>
      <c r="Y49" s="84" t="s">
        <v>158</v>
      </c>
      <c r="Z49" s="84" t="s">
        <v>158</v>
      </c>
      <c r="AA49" s="84" t="s">
        <v>158</v>
      </c>
      <c r="AB49" s="84" t="s">
        <v>158</v>
      </c>
      <c r="AC49" s="84" t="s">
        <v>158</v>
      </c>
      <c r="AD49" s="84" t="s">
        <v>158</v>
      </c>
      <c r="AE49" s="84" t="s">
        <v>158</v>
      </c>
      <c r="AF49" s="30" t="s">
        <v>163</v>
      </c>
      <c r="AG49" s="31" t="s">
        <v>58</v>
      </c>
      <c r="AH49" s="33" t="s">
        <v>173</v>
      </c>
      <c r="AI49" s="84" t="s">
        <v>158</v>
      </c>
      <c r="AJ49" s="3"/>
    </row>
    <row r="50" spans="1:36" ht="18.5" x14ac:dyDescent="0.75">
      <c r="A50" s="18">
        <v>46</v>
      </c>
      <c r="B50" s="18" t="s">
        <v>14</v>
      </c>
      <c r="C50" s="18" t="s">
        <v>15</v>
      </c>
      <c r="D50" s="18" t="s">
        <v>78</v>
      </c>
      <c r="E50" s="18" t="s">
        <v>337</v>
      </c>
      <c r="F50" s="20">
        <v>46057</v>
      </c>
      <c r="G50" s="28">
        <v>46195</v>
      </c>
      <c r="H50" s="19">
        <f t="shared" ca="1" si="1"/>
        <v>418</v>
      </c>
      <c r="I50" s="20">
        <v>3</v>
      </c>
      <c r="J50" s="20">
        <v>1</v>
      </c>
      <c r="K50" s="20">
        <v>2</v>
      </c>
      <c r="L50" s="20">
        <v>1</v>
      </c>
      <c r="M50" s="21" t="s">
        <v>33</v>
      </c>
      <c r="N50" s="27">
        <v>2</v>
      </c>
      <c r="O50" s="84" t="s">
        <v>158</v>
      </c>
      <c r="P50" s="84" t="s">
        <v>158</v>
      </c>
      <c r="Q50" s="84" t="s">
        <v>158</v>
      </c>
      <c r="R50" s="84" t="s">
        <v>158</v>
      </c>
      <c r="S50" s="27">
        <v>1</v>
      </c>
      <c r="T50" s="84" t="s">
        <v>158</v>
      </c>
      <c r="U50" s="84" t="s">
        <v>158</v>
      </c>
      <c r="V50" s="84" t="s">
        <v>158</v>
      </c>
      <c r="W50" s="84" t="s">
        <v>158</v>
      </c>
      <c r="X50" s="20">
        <v>6</v>
      </c>
      <c r="Y50" s="27">
        <v>2</v>
      </c>
      <c r="Z50" s="84" t="s">
        <v>158</v>
      </c>
      <c r="AA50" s="84" t="s">
        <v>158</v>
      </c>
      <c r="AB50" s="84" t="s">
        <v>158</v>
      </c>
      <c r="AC50" s="84" t="s">
        <v>158</v>
      </c>
      <c r="AD50" s="84" t="s">
        <v>158</v>
      </c>
      <c r="AE50" s="84" t="s">
        <v>158</v>
      </c>
      <c r="AF50" s="30" t="s">
        <v>163</v>
      </c>
      <c r="AG50" s="31" t="s">
        <v>58</v>
      </c>
      <c r="AH50" s="33" t="s">
        <v>172</v>
      </c>
      <c r="AI50" s="84" t="s">
        <v>158</v>
      </c>
      <c r="AJ50" s="3"/>
    </row>
    <row r="51" spans="1:36" ht="18.5" x14ac:dyDescent="0.75">
      <c r="A51" s="18">
        <v>47</v>
      </c>
      <c r="B51" s="18" t="s">
        <v>14</v>
      </c>
      <c r="C51" s="18" t="s">
        <v>15</v>
      </c>
      <c r="D51" s="18" t="s">
        <v>78</v>
      </c>
      <c r="E51" s="18" t="s">
        <v>338</v>
      </c>
      <c r="F51" s="20">
        <v>46057</v>
      </c>
      <c r="G51" s="28">
        <v>46195</v>
      </c>
      <c r="H51" s="19">
        <f t="shared" ca="1" si="1"/>
        <v>418</v>
      </c>
      <c r="I51" s="20">
        <v>3</v>
      </c>
      <c r="J51" s="20">
        <v>1</v>
      </c>
      <c r="K51" s="20">
        <v>2</v>
      </c>
      <c r="L51" s="20">
        <v>1</v>
      </c>
      <c r="M51" s="21" t="s">
        <v>33</v>
      </c>
      <c r="N51" s="27">
        <v>2</v>
      </c>
      <c r="O51" s="84" t="s">
        <v>158</v>
      </c>
      <c r="P51" s="84" t="s">
        <v>158</v>
      </c>
      <c r="Q51" s="84" t="s">
        <v>158</v>
      </c>
      <c r="R51" s="84" t="s">
        <v>158</v>
      </c>
      <c r="S51" s="27">
        <v>1</v>
      </c>
      <c r="T51" s="84" t="s">
        <v>158</v>
      </c>
      <c r="U51" s="84" t="s">
        <v>158</v>
      </c>
      <c r="V51" s="84" t="s">
        <v>158</v>
      </c>
      <c r="W51" s="84" t="s">
        <v>158</v>
      </c>
      <c r="X51" s="20">
        <v>6</v>
      </c>
      <c r="Y51" s="27">
        <v>2</v>
      </c>
      <c r="Z51" s="84" t="s">
        <v>158</v>
      </c>
      <c r="AA51" s="84" t="s">
        <v>158</v>
      </c>
      <c r="AB51" s="84" t="s">
        <v>158</v>
      </c>
      <c r="AC51" s="84" t="s">
        <v>158</v>
      </c>
      <c r="AD51" s="84" t="s">
        <v>158</v>
      </c>
      <c r="AE51" s="84" t="s">
        <v>158</v>
      </c>
      <c r="AF51" s="30" t="s">
        <v>163</v>
      </c>
      <c r="AG51" s="31" t="s">
        <v>58</v>
      </c>
      <c r="AH51" s="33" t="s">
        <v>172</v>
      </c>
      <c r="AI51" s="84" t="s">
        <v>158</v>
      </c>
      <c r="AJ51" s="3"/>
    </row>
    <row r="52" spans="1:36" ht="18.5" x14ac:dyDescent="0.75">
      <c r="A52" s="18">
        <v>48</v>
      </c>
      <c r="B52" s="18" t="s">
        <v>14</v>
      </c>
      <c r="C52" s="18" t="s">
        <v>15</v>
      </c>
      <c r="D52" s="18" t="s">
        <v>78</v>
      </c>
      <c r="E52" s="18" t="s">
        <v>339</v>
      </c>
      <c r="F52" s="20">
        <v>46057</v>
      </c>
      <c r="G52" s="28">
        <v>46195</v>
      </c>
      <c r="H52" s="19">
        <f t="shared" ca="1" si="1"/>
        <v>418</v>
      </c>
      <c r="I52" s="20">
        <v>3</v>
      </c>
      <c r="J52" s="20">
        <v>1</v>
      </c>
      <c r="K52" s="20">
        <v>2</v>
      </c>
      <c r="L52" s="20">
        <v>1</v>
      </c>
      <c r="M52" s="21" t="s">
        <v>33</v>
      </c>
      <c r="N52" s="20">
        <v>2</v>
      </c>
      <c r="O52" s="84" t="s">
        <v>158</v>
      </c>
      <c r="P52" s="84" t="s">
        <v>158</v>
      </c>
      <c r="Q52" s="84" t="s">
        <v>158</v>
      </c>
      <c r="R52" s="84" t="s">
        <v>158</v>
      </c>
      <c r="S52" s="27">
        <v>1</v>
      </c>
      <c r="T52" s="84" t="s">
        <v>158</v>
      </c>
      <c r="U52" s="84" t="s">
        <v>158</v>
      </c>
      <c r="V52" s="84" t="s">
        <v>158</v>
      </c>
      <c r="W52" s="84" t="s">
        <v>158</v>
      </c>
      <c r="X52" s="20">
        <v>6</v>
      </c>
      <c r="Y52" s="27">
        <v>2</v>
      </c>
      <c r="Z52" s="84" t="s">
        <v>158</v>
      </c>
      <c r="AA52" s="84" t="s">
        <v>158</v>
      </c>
      <c r="AB52" s="84" t="s">
        <v>158</v>
      </c>
      <c r="AC52" s="84" t="s">
        <v>158</v>
      </c>
      <c r="AD52" s="84" t="s">
        <v>158</v>
      </c>
      <c r="AE52" s="84" t="s">
        <v>158</v>
      </c>
      <c r="AF52" s="30" t="s">
        <v>163</v>
      </c>
      <c r="AG52" s="31" t="s">
        <v>58</v>
      </c>
      <c r="AH52" s="33" t="s">
        <v>172</v>
      </c>
      <c r="AI52" s="84" t="s">
        <v>158</v>
      </c>
      <c r="AJ52" s="3"/>
    </row>
    <row r="53" spans="1:36" ht="18.5" x14ac:dyDescent="0.75">
      <c r="A53" s="18">
        <v>49</v>
      </c>
      <c r="B53" s="18" t="s">
        <v>14</v>
      </c>
      <c r="C53" s="18" t="s">
        <v>15</v>
      </c>
      <c r="D53" s="18" t="s">
        <v>78</v>
      </c>
      <c r="E53" s="18" t="s">
        <v>340</v>
      </c>
      <c r="F53" s="20">
        <v>46057</v>
      </c>
      <c r="G53" s="28">
        <v>46195</v>
      </c>
      <c r="H53" s="19">
        <f t="shared" ca="1" si="1"/>
        <v>418</v>
      </c>
      <c r="I53" s="20">
        <v>3</v>
      </c>
      <c r="J53" s="20">
        <v>1</v>
      </c>
      <c r="K53" s="20">
        <v>2</v>
      </c>
      <c r="L53" s="20">
        <v>1</v>
      </c>
      <c r="M53" s="21" t="s">
        <v>33</v>
      </c>
      <c r="N53" s="20">
        <v>2</v>
      </c>
      <c r="O53" s="84" t="s">
        <v>158</v>
      </c>
      <c r="P53" s="84" t="s">
        <v>158</v>
      </c>
      <c r="Q53" s="84" t="s">
        <v>158</v>
      </c>
      <c r="R53" s="84" t="s">
        <v>158</v>
      </c>
      <c r="S53" s="27">
        <v>1</v>
      </c>
      <c r="T53" s="84" t="s">
        <v>158</v>
      </c>
      <c r="U53" s="84" t="s">
        <v>158</v>
      </c>
      <c r="V53" s="84" t="s">
        <v>158</v>
      </c>
      <c r="W53" s="84" t="s">
        <v>158</v>
      </c>
      <c r="X53" s="20">
        <v>6</v>
      </c>
      <c r="Y53" s="27">
        <v>2</v>
      </c>
      <c r="Z53" s="84" t="s">
        <v>158</v>
      </c>
      <c r="AA53" s="84" t="s">
        <v>158</v>
      </c>
      <c r="AB53" s="84" t="s">
        <v>158</v>
      </c>
      <c r="AC53" s="84" t="s">
        <v>158</v>
      </c>
      <c r="AD53" s="84" t="s">
        <v>158</v>
      </c>
      <c r="AE53" s="84" t="s">
        <v>158</v>
      </c>
      <c r="AF53" s="30" t="s">
        <v>163</v>
      </c>
      <c r="AG53" s="31" t="s">
        <v>58</v>
      </c>
      <c r="AH53" s="33" t="s">
        <v>172</v>
      </c>
      <c r="AI53" s="84" t="s">
        <v>158</v>
      </c>
      <c r="AJ53" s="3"/>
    </row>
    <row r="54" spans="1:36" ht="18.5" x14ac:dyDescent="0.75">
      <c r="A54" s="18">
        <v>50</v>
      </c>
      <c r="B54" s="18" t="s">
        <v>14</v>
      </c>
      <c r="C54" s="18" t="s">
        <v>15</v>
      </c>
      <c r="D54" s="18" t="s">
        <v>102</v>
      </c>
      <c r="E54" s="18" t="s">
        <v>111</v>
      </c>
      <c r="F54" s="20">
        <v>45260</v>
      </c>
      <c r="G54" s="28">
        <v>45991</v>
      </c>
      <c r="H54" s="19">
        <f t="shared" ca="1" si="1"/>
        <v>214</v>
      </c>
      <c r="I54" s="20">
        <v>3</v>
      </c>
      <c r="J54" s="20">
        <v>1</v>
      </c>
      <c r="K54" s="20">
        <v>3</v>
      </c>
      <c r="L54" s="20">
        <v>1</v>
      </c>
      <c r="M54" s="21" t="s">
        <v>57</v>
      </c>
      <c r="N54" s="20">
        <v>2</v>
      </c>
      <c r="O54" s="27">
        <v>1</v>
      </c>
      <c r="P54" s="27">
        <v>2</v>
      </c>
      <c r="Q54" s="84" t="s">
        <v>158</v>
      </c>
      <c r="R54" s="84" t="s">
        <v>158</v>
      </c>
      <c r="S54" s="84" t="s">
        <v>158</v>
      </c>
      <c r="T54" s="84" t="s">
        <v>158</v>
      </c>
      <c r="U54" s="84" t="s">
        <v>158</v>
      </c>
      <c r="V54" s="27">
        <v>1</v>
      </c>
      <c r="W54" s="27">
        <v>2</v>
      </c>
      <c r="X54" s="20">
        <v>6</v>
      </c>
      <c r="Y54" s="27">
        <v>4</v>
      </c>
      <c r="Z54" s="27">
        <v>5</v>
      </c>
      <c r="AA54" s="84" t="s">
        <v>158</v>
      </c>
      <c r="AB54" s="84" t="s">
        <v>158</v>
      </c>
      <c r="AC54" s="84" t="s">
        <v>158</v>
      </c>
      <c r="AD54" s="84" t="s">
        <v>158</v>
      </c>
      <c r="AE54" s="84" t="s">
        <v>158</v>
      </c>
      <c r="AF54" s="30" t="s">
        <v>163</v>
      </c>
      <c r="AG54" s="31" t="s">
        <v>147</v>
      </c>
      <c r="AH54" s="33" t="s">
        <v>172</v>
      </c>
      <c r="AI54" s="20" t="s">
        <v>25</v>
      </c>
      <c r="AJ54" s="3"/>
    </row>
    <row r="55" spans="1:36" ht="18.5" x14ac:dyDescent="0.75">
      <c r="A55" s="18">
        <v>51</v>
      </c>
      <c r="B55" s="18" t="s">
        <v>14</v>
      </c>
      <c r="C55" s="18" t="s">
        <v>15</v>
      </c>
      <c r="D55" s="18" t="s">
        <v>102</v>
      </c>
      <c r="E55" s="18" t="s">
        <v>112</v>
      </c>
      <c r="F55" s="20">
        <v>45260</v>
      </c>
      <c r="G55" s="28">
        <v>45991</v>
      </c>
      <c r="H55" s="19">
        <f t="shared" ca="1" si="1"/>
        <v>214</v>
      </c>
      <c r="I55" s="20">
        <v>3</v>
      </c>
      <c r="J55" s="20">
        <v>1</v>
      </c>
      <c r="K55" s="20">
        <v>3</v>
      </c>
      <c r="L55" s="20">
        <v>1</v>
      </c>
      <c r="M55" s="21" t="s">
        <v>57</v>
      </c>
      <c r="N55" s="20">
        <v>2</v>
      </c>
      <c r="O55" s="27">
        <v>1</v>
      </c>
      <c r="P55" s="27">
        <v>2</v>
      </c>
      <c r="Q55" s="84" t="s">
        <v>158</v>
      </c>
      <c r="R55" s="84" t="s">
        <v>158</v>
      </c>
      <c r="S55" s="84" t="s">
        <v>158</v>
      </c>
      <c r="T55" s="84" t="s">
        <v>158</v>
      </c>
      <c r="U55" s="84" t="s">
        <v>158</v>
      </c>
      <c r="V55" s="27">
        <v>1</v>
      </c>
      <c r="W55" s="27">
        <v>2</v>
      </c>
      <c r="X55" s="20">
        <v>6</v>
      </c>
      <c r="Y55" s="27">
        <v>4</v>
      </c>
      <c r="Z55" s="27">
        <v>5</v>
      </c>
      <c r="AA55" s="84" t="s">
        <v>158</v>
      </c>
      <c r="AB55" s="84" t="s">
        <v>158</v>
      </c>
      <c r="AC55" s="84" t="s">
        <v>158</v>
      </c>
      <c r="AD55" s="84" t="s">
        <v>158</v>
      </c>
      <c r="AE55" s="84" t="s">
        <v>158</v>
      </c>
      <c r="AF55" s="30" t="s">
        <v>163</v>
      </c>
      <c r="AG55" s="31" t="s">
        <v>147</v>
      </c>
      <c r="AH55" s="33" t="s">
        <v>172</v>
      </c>
      <c r="AI55" s="20" t="s">
        <v>25</v>
      </c>
      <c r="AJ55" s="3"/>
    </row>
    <row r="56" spans="1:36" ht="18.5" x14ac:dyDescent="0.75">
      <c r="A56" s="18">
        <v>52</v>
      </c>
      <c r="B56" s="18" t="s">
        <v>14</v>
      </c>
      <c r="C56" s="18" t="s">
        <v>15</v>
      </c>
      <c r="D56" s="18" t="s">
        <v>102</v>
      </c>
      <c r="E56" s="18" t="s">
        <v>113</v>
      </c>
      <c r="F56" s="20">
        <v>45260</v>
      </c>
      <c r="G56" s="28">
        <v>45991</v>
      </c>
      <c r="H56" s="19">
        <f t="shared" ca="1" si="1"/>
        <v>214</v>
      </c>
      <c r="I56" s="20">
        <v>3</v>
      </c>
      <c r="J56" s="20">
        <v>1</v>
      </c>
      <c r="K56" s="20">
        <v>3</v>
      </c>
      <c r="L56" s="20">
        <v>1</v>
      </c>
      <c r="M56" s="21" t="s">
        <v>57</v>
      </c>
      <c r="N56" s="20">
        <v>2</v>
      </c>
      <c r="O56" s="27">
        <v>1</v>
      </c>
      <c r="P56" s="27">
        <v>2</v>
      </c>
      <c r="Q56" s="84" t="s">
        <v>158</v>
      </c>
      <c r="R56" s="84" t="s">
        <v>158</v>
      </c>
      <c r="S56" s="84" t="s">
        <v>158</v>
      </c>
      <c r="T56" s="84" t="s">
        <v>158</v>
      </c>
      <c r="U56" s="84" t="s">
        <v>158</v>
      </c>
      <c r="V56" s="27">
        <v>1</v>
      </c>
      <c r="W56" s="27">
        <v>2</v>
      </c>
      <c r="X56" s="20">
        <v>6</v>
      </c>
      <c r="Y56" s="27">
        <v>4</v>
      </c>
      <c r="Z56" s="27">
        <v>5</v>
      </c>
      <c r="AA56" s="84" t="s">
        <v>158</v>
      </c>
      <c r="AB56" s="84" t="s">
        <v>158</v>
      </c>
      <c r="AC56" s="84" t="s">
        <v>158</v>
      </c>
      <c r="AD56" s="84" t="s">
        <v>158</v>
      </c>
      <c r="AE56" s="84" t="s">
        <v>158</v>
      </c>
      <c r="AF56" s="30" t="s">
        <v>163</v>
      </c>
      <c r="AG56" s="31" t="s">
        <v>147</v>
      </c>
      <c r="AH56" s="33" t="s">
        <v>172</v>
      </c>
      <c r="AI56" s="20" t="s">
        <v>25</v>
      </c>
      <c r="AJ56" s="3"/>
    </row>
    <row r="57" spans="1:36" ht="18.5" x14ac:dyDescent="0.75">
      <c r="A57" s="18">
        <v>53</v>
      </c>
      <c r="B57" s="18" t="s">
        <v>14</v>
      </c>
      <c r="C57" s="18" t="s">
        <v>15</v>
      </c>
      <c r="D57" s="18" t="s">
        <v>47</v>
      </c>
      <c r="E57" s="18" t="s">
        <v>341</v>
      </c>
      <c r="F57" s="20">
        <v>37127</v>
      </c>
      <c r="G57" s="28">
        <v>47414</v>
      </c>
      <c r="H57" s="19">
        <f t="shared" ca="1" si="1"/>
        <v>1637</v>
      </c>
      <c r="I57" s="20">
        <v>4</v>
      </c>
      <c r="J57" s="20">
        <v>1</v>
      </c>
      <c r="K57" s="20">
        <v>2</v>
      </c>
      <c r="L57" s="20">
        <v>1</v>
      </c>
      <c r="M57" s="21" t="s">
        <v>22</v>
      </c>
      <c r="N57" s="27">
        <v>2</v>
      </c>
      <c r="O57" s="84" t="s">
        <v>158</v>
      </c>
      <c r="P57" s="84" t="s">
        <v>158</v>
      </c>
      <c r="Q57" s="84" t="s">
        <v>158</v>
      </c>
      <c r="R57" s="84" t="s">
        <v>158</v>
      </c>
      <c r="S57" s="27">
        <v>1</v>
      </c>
      <c r="T57" s="84" t="s">
        <v>158</v>
      </c>
      <c r="U57" s="84" t="s">
        <v>158</v>
      </c>
      <c r="V57" s="27">
        <v>1</v>
      </c>
      <c r="W57" s="84" t="s">
        <v>158</v>
      </c>
      <c r="X57" s="27">
        <v>6</v>
      </c>
      <c r="Y57" s="27">
        <v>3</v>
      </c>
      <c r="Z57" s="84" t="s">
        <v>158</v>
      </c>
      <c r="AA57" s="84" t="s">
        <v>158</v>
      </c>
      <c r="AB57" s="27">
        <v>2</v>
      </c>
      <c r="AC57" s="27">
        <v>6</v>
      </c>
      <c r="AD57" s="84" t="s">
        <v>158</v>
      </c>
      <c r="AE57" s="27">
        <v>6</v>
      </c>
      <c r="AF57" s="30" t="s">
        <v>163</v>
      </c>
      <c r="AG57" s="31" t="s">
        <v>147</v>
      </c>
      <c r="AH57" s="33" t="s">
        <v>496</v>
      </c>
      <c r="AI57" s="20" t="s">
        <v>39</v>
      </c>
      <c r="AJ57" s="3"/>
    </row>
    <row r="58" spans="1:36" ht="18.5" x14ac:dyDescent="0.75">
      <c r="A58" s="18">
        <v>54</v>
      </c>
      <c r="B58" s="18" t="s">
        <v>14</v>
      </c>
      <c r="C58" s="18" t="s">
        <v>15</v>
      </c>
      <c r="D58" s="18" t="s">
        <v>47</v>
      </c>
      <c r="E58" s="18" t="s">
        <v>342</v>
      </c>
      <c r="F58" s="20">
        <v>37127</v>
      </c>
      <c r="G58" s="28">
        <v>47414</v>
      </c>
      <c r="H58" s="19">
        <f t="shared" ca="1" si="1"/>
        <v>1637</v>
      </c>
      <c r="I58" s="20">
        <v>4</v>
      </c>
      <c r="J58" s="20">
        <v>1</v>
      </c>
      <c r="K58" s="20">
        <v>2</v>
      </c>
      <c r="L58" s="20">
        <v>1</v>
      </c>
      <c r="M58" s="21" t="s">
        <v>22</v>
      </c>
      <c r="N58" s="27">
        <v>2</v>
      </c>
      <c r="O58" s="84" t="s">
        <v>158</v>
      </c>
      <c r="P58" s="84" t="s">
        <v>158</v>
      </c>
      <c r="Q58" s="84" t="s">
        <v>158</v>
      </c>
      <c r="R58" s="84" t="s">
        <v>158</v>
      </c>
      <c r="S58" s="27">
        <v>1</v>
      </c>
      <c r="T58" s="84" t="s">
        <v>158</v>
      </c>
      <c r="U58" s="84" t="s">
        <v>158</v>
      </c>
      <c r="V58" s="27">
        <v>1</v>
      </c>
      <c r="W58" s="84" t="s">
        <v>158</v>
      </c>
      <c r="X58" s="27">
        <v>6</v>
      </c>
      <c r="Y58" s="27">
        <v>3</v>
      </c>
      <c r="Z58" s="84" t="s">
        <v>158</v>
      </c>
      <c r="AA58" s="84" t="s">
        <v>158</v>
      </c>
      <c r="AB58" s="27">
        <v>2</v>
      </c>
      <c r="AC58" s="27">
        <v>6</v>
      </c>
      <c r="AD58" s="84" t="s">
        <v>158</v>
      </c>
      <c r="AE58" s="27">
        <v>6</v>
      </c>
      <c r="AF58" s="30" t="s">
        <v>163</v>
      </c>
      <c r="AG58" s="31" t="s">
        <v>147</v>
      </c>
      <c r="AH58" s="33" t="s">
        <v>496</v>
      </c>
      <c r="AI58" s="20" t="s">
        <v>39</v>
      </c>
      <c r="AJ58" s="3"/>
    </row>
    <row r="59" spans="1:36" ht="18.5" x14ac:dyDescent="0.75">
      <c r="A59" s="18">
        <v>55</v>
      </c>
      <c r="B59" s="18" t="s">
        <v>14</v>
      </c>
      <c r="C59" s="18" t="s">
        <v>15</v>
      </c>
      <c r="D59" s="18" t="s">
        <v>47</v>
      </c>
      <c r="E59" s="18" t="s">
        <v>343</v>
      </c>
      <c r="F59" s="20">
        <v>37127</v>
      </c>
      <c r="G59" s="28">
        <v>47414</v>
      </c>
      <c r="H59" s="19">
        <f t="shared" ca="1" si="1"/>
        <v>1637</v>
      </c>
      <c r="I59" s="20">
        <v>4</v>
      </c>
      <c r="J59" s="20">
        <v>1</v>
      </c>
      <c r="K59" s="20">
        <v>2</v>
      </c>
      <c r="L59" s="20">
        <v>1</v>
      </c>
      <c r="M59" s="21" t="s">
        <v>22</v>
      </c>
      <c r="N59" s="27">
        <v>2</v>
      </c>
      <c r="O59" s="84" t="s">
        <v>158</v>
      </c>
      <c r="P59" s="84" t="s">
        <v>158</v>
      </c>
      <c r="Q59" s="84" t="s">
        <v>158</v>
      </c>
      <c r="R59" s="84" t="s">
        <v>158</v>
      </c>
      <c r="S59" s="27">
        <v>1</v>
      </c>
      <c r="T59" s="84" t="s">
        <v>158</v>
      </c>
      <c r="U59" s="84" t="s">
        <v>158</v>
      </c>
      <c r="V59" s="27">
        <v>1</v>
      </c>
      <c r="W59" s="84" t="s">
        <v>158</v>
      </c>
      <c r="X59" s="27">
        <v>6</v>
      </c>
      <c r="Y59" s="27">
        <v>3</v>
      </c>
      <c r="Z59" s="84" t="s">
        <v>158</v>
      </c>
      <c r="AA59" s="84" t="s">
        <v>158</v>
      </c>
      <c r="AB59" s="27">
        <v>2</v>
      </c>
      <c r="AC59" s="27">
        <v>6</v>
      </c>
      <c r="AD59" s="84" t="s">
        <v>158</v>
      </c>
      <c r="AE59" s="27">
        <v>6</v>
      </c>
      <c r="AF59" s="30" t="s">
        <v>163</v>
      </c>
      <c r="AG59" s="31" t="s">
        <v>147</v>
      </c>
      <c r="AH59" s="33" t="s">
        <v>496</v>
      </c>
      <c r="AI59" s="20" t="s">
        <v>39</v>
      </c>
      <c r="AJ59" s="3"/>
    </row>
    <row r="60" spans="1:36" ht="18.5" hidden="1" x14ac:dyDescent="0.75">
      <c r="A60" s="18">
        <v>56</v>
      </c>
      <c r="B60" s="18" t="s">
        <v>14</v>
      </c>
      <c r="C60" s="18" t="s">
        <v>20</v>
      </c>
      <c r="D60" s="18" t="s">
        <v>41</v>
      </c>
      <c r="E60" s="18" t="s">
        <v>387</v>
      </c>
      <c r="F60" s="20">
        <v>42255</v>
      </c>
      <c r="G60" s="28">
        <v>47155</v>
      </c>
      <c r="H60" s="19">
        <f t="shared" ca="1" si="1"/>
        <v>1378</v>
      </c>
      <c r="I60" s="20">
        <v>2</v>
      </c>
      <c r="J60" s="20">
        <v>1</v>
      </c>
      <c r="K60" s="29">
        <v>0</v>
      </c>
      <c r="L60" s="20">
        <v>1</v>
      </c>
      <c r="M60" s="21" t="s">
        <v>278</v>
      </c>
      <c r="N60" s="20">
        <v>2</v>
      </c>
      <c r="O60" s="84" t="s">
        <v>158</v>
      </c>
      <c r="P60" s="84" t="s">
        <v>158</v>
      </c>
      <c r="Q60" s="84" t="s">
        <v>158</v>
      </c>
      <c r="R60" s="84" t="s">
        <v>158</v>
      </c>
      <c r="S60" s="84" t="s">
        <v>158</v>
      </c>
      <c r="T60" s="84" t="s">
        <v>158</v>
      </c>
      <c r="U60" s="84" t="s">
        <v>158</v>
      </c>
      <c r="V60" s="84" t="s">
        <v>158</v>
      </c>
      <c r="W60" s="84" t="s">
        <v>158</v>
      </c>
      <c r="X60" s="27">
        <v>4</v>
      </c>
      <c r="Y60" s="27">
        <v>4</v>
      </c>
      <c r="Z60" s="84" t="s">
        <v>158</v>
      </c>
      <c r="AA60" s="84" t="s">
        <v>158</v>
      </c>
      <c r="AB60" s="20">
        <v>5</v>
      </c>
      <c r="AC60" s="84" t="s">
        <v>158</v>
      </c>
      <c r="AD60" s="84" t="s">
        <v>158</v>
      </c>
      <c r="AE60" s="84" t="s">
        <v>158</v>
      </c>
      <c r="AF60" s="30" t="s">
        <v>163</v>
      </c>
      <c r="AG60" s="31" t="s">
        <v>58</v>
      </c>
      <c r="AH60" s="33" t="s">
        <v>187</v>
      </c>
      <c r="AI60" s="84" t="s">
        <v>158</v>
      </c>
      <c r="AJ60" s="3"/>
    </row>
    <row r="61" spans="1:36" ht="18.5" hidden="1" x14ac:dyDescent="0.75">
      <c r="A61" s="18">
        <v>57</v>
      </c>
      <c r="B61" s="18" t="s">
        <v>14</v>
      </c>
      <c r="C61" s="18" t="s">
        <v>20</v>
      </c>
      <c r="D61" s="18" t="s">
        <v>41</v>
      </c>
      <c r="E61" s="18" t="s">
        <v>253</v>
      </c>
      <c r="F61" s="20">
        <v>34142</v>
      </c>
      <c r="G61" s="28">
        <v>47085</v>
      </c>
      <c r="H61" s="19">
        <f t="shared" ca="1" si="1"/>
        <v>1308</v>
      </c>
      <c r="I61" s="20">
        <v>3</v>
      </c>
      <c r="J61" s="20">
        <v>1</v>
      </c>
      <c r="K61" s="29">
        <v>0</v>
      </c>
      <c r="L61" s="20">
        <v>1</v>
      </c>
      <c r="M61" s="21" t="s">
        <v>276</v>
      </c>
      <c r="N61" s="20">
        <v>2</v>
      </c>
      <c r="O61" s="84" t="s">
        <v>158</v>
      </c>
      <c r="P61" s="84" t="s">
        <v>158</v>
      </c>
      <c r="Q61" s="84" t="s">
        <v>158</v>
      </c>
      <c r="R61" s="84" t="s">
        <v>158</v>
      </c>
      <c r="S61" s="84" t="s">
        <v>158</v>
      </c>
      <c r="T61" s="84" t="s">
        <v>158</v>
      </c>
      <c r="U61" s="84" t="s">
        <v>158</v>
      </c>
      <c r="V61" s="84" t="s">
        <v>158</v>
      </c>
      <c r="W61" s="84" t="s">
        <v>158</v>
      </c>
      <c r="X61" s="27">
        <v>6</v>
      </c>
      <c r="Y61" s="27">
        <v>3</v>
      </c>
      <c r="Z61" s="84" t="s">
        <v>158</v>
      </c>
      <c r="AA61" s="84" t="s">
        <v>158</v>
      </c>
      <c r="AB61" s="27">
        <v>4</v>
      </c>
      <c r="AC61" s="84" t="s">
        <v>158</v>
      </c>
      <c r="AD61" s="84" t="s">
        <v>158</v>
      </c>
      <c r="AE61" s="84" t="s">
        <v>158</v>
      </c>
      <c r="AF61" s="30" t="s">
        <v>163</v>
      </c>
      <c r="AG61" s="31" t="s">
        <v>58</v>
      </c>
      <c r="AH61" s="33" t="s">
        <v>187</v>
      </c>
      <c r="AI61" s="84" t="s">
        <v>158</v>
      </c>
      <c r="AJ61" s="3"/>
    </row>
    <row r="62" spans="1:36" ht="18.5" x14ac:dyDescent="0.75">
      <c r="A62" s="18">
        <v>58</v>
      </c>
      <c r="B62" s="18" t="s">
        <v>14</v>
      </c>
      <c r="C62" s="18" t="s">
        <v>15</v>
      </c>
      <c r="D62" s="18" t="s">
        <v>78</v>
      </c>
      <c r="E62" s="18" t="s">
        <v>392</v>
      </c>
      <c r="F62" s="20">
        <v>50837</v>
      </c>
      <c r="G62" s="28">
        <v>47205</v>
      </c>
      <c r="H62" s="19">
        <f t="shared" ca="1" si="1"/>
        <v>1428</v>
      </c>
      <c r="I62" s="20">
        <v>4</v>
      </c>
      <c r="J62" s="20">
        <v>1</v>
      </c>
      <c r="K62" s="20">
        <v>4</v>
      </c>
      <c r="L62" s="20">
        <v>1</v>
      </c>
      <c r="M62" s="21" t="s">
        <v>79</v>
      </c>
      <c r="N62" s="84" t="s">
        <v>158</v>
      </c>
      <c r="O62" s="84" t="s">
        <v>158</v>
      </c>
      <c r="P62" s="84" t="s">
        <v>158</v>
      </c>
      <c r="Q62" s="84" t="s">
        <v>158</v>
      </c>
      <c r="R62" s="84" t="s">
        <v>158</v>
      </c>
      <c r="S62" s="84" t="s">
        <v>158</v>
      </c>
      <c r="T62" s="84" t="s">
        <v>158</v>
      </c>
      <c r="U62" s="84" t="s">
        <v>158</v>
      </c>
      <c r="V62" s="84" t="s">
        <v>158</v>
      </c>
      <c r="W62" s="27">
        <v>2</v>
      </c>
      <c r="X62" s="27">
        <v>6</v>
      </c>
      <c r="Y62" s="27">
        <v>4</v>
      </c>
      <c r="Z62" s="27">
        <v>4</v>
      </c>
      <c r="AA62" s="84" t="s">
        <v>158</v>
      </c>
      <c r="AB62" s="84" t="s">
        <v>158</v>
      </c>
      <c r="AC62" s="27">
        <v>6</v>
      </c>
      <c r="AD62" s="84" t="s">
        <v>158</v>
      </c>
      <c r="AE62" s="27">
        <v>6</v>
      </c>
      <c r="AF62" s="30" t="s">
        <v>163</v>
      </c>
      <c r="AG62" s="31" t="s">
        <v>147</v>
      </c>
      <c r="AH62" s="33" t="s">
        <v>181</v>
      </c>
      <c r="AI62" s="20" t="s">
        <v>497</v>
      </c>
      <c r="AJ62" s="3"/>
    </row>
    <row r="63" spans="1:36" ht="18.5" hidden="1" x14ac:dyDescent="0.75">
      <c r="A63" s="18">
        <v>59</v>
      </c>
      <c r="B63" s="18" t="s">
        <v>14</v>
      </c>
      <c r="C63" s="18" t="s">
        <v>15</v>
      </c>
      <c r="D63" s="18" t="s">
        <v>23</v>
      </c>
      <c r="E63" s="18" t="s">
        <v>254</v>
      </c>
      <c r="F63" s="20">
        <v>41508</v>
      </c>
      <c r="G63" s="28">
        <v>46789</v>
      </c>
      <c r="H63" s="19">
        <f t="shared" ca="1" si="1"/>
        <v>1012</v>
      </c>
      <c r="I63" s="20">
        <v>4</v>
      </c>
      <c r="J63" s="20">
        <v>1</v>
      </c>
      <c r="K63" s="20">
        <v>1</v>
      </c>
      <c r="L63" s="20">
        <v>1</v>
      </c>
      <c r="M63" s="21" t="s">
        <v>29</v>
      </c>
      <c r="N63" s="84" t="s">
        <v>158</v>
      </c>
      <c r="O63" s="84" t="s">
        <v>158</v>
      </c>
      <c r="P63" s="84" t="s">
        <v>158</v>
      </c>
      <c r="Q63" s="84" t="s">
        <v>158</v>
      </c>
      <c r="R63" s="27">
        <v>3</v>
      </c>
      <c r="S63" s="27">
        <v>1</v>
      </c>
      <c r="T63" s="27">
        <v>1</v>
      </c>
      <c r="U63" s="84" t="s">
        <v>158</v>
      </c>
      <c r="V63" s="84" t="s">
        <v>158</v>
      </c>
      <c r="W63" s="20">
        <v>4</v>
      </c>
      <c r="X63" s="20">
        <v>6</v>
      </c>
      <c r="Y63" s="27">
        <v>2</v>
      </c>
      <c r="Z63" s="20">
        <v>2</v>
      </c>
      <c r="AA63" s="27">
        <v>1</v>
      </c>
      <c r="AB63" s="27">
        <v>6</v>
      </c>
      <c r="AC63" s="27">
        <v>6</v>
      </c>
      <c r="AD63" s="84" t="s">
        <v>158</v>
      </c>
      <c r="AE63" s="27">
        <v>6</v>
      </c>
      <c r="AF63" s="30" t="s">
        <v>163</v>
      </c>
      <c r="AG63" s="31" t="s">
        <v>147</v>
      </c>
      <c r="AH63" s="33" t="s">
        <v>171</v>
      </c>
      <c r="AI63" s="20" t="s">
        <v>39</v>
      </c>
      <c r="AJ63" s="3"/>
    </row>
    <row r="64" spans="1:36" ht="18.5" hidden="1" x14ac:dyDescent="0.75">
      <c r="A64" s="18">
        <v>60</v>
      </c>
      <c r="B64" s="18" t="s">
        <v>14</v>
      </c>
      <c r="C64" s="18" t="s">
        <v>15</v>
      </c>
      <c r="D64" s="18" t="s">
        <v>23</v>
      </c>
      <c r="E64" s="18" t="s">
        <v>255</v>
      </c>
      <c r="F64" s="20">
        <v>46995</v>
      </c>
      <c r="G64" s="28">
        <v>46365</v>
      </c>
      <c r="H64" s="19">
        <f t="shared" ca="1" si="1"/>
        <v>588</v>
      </c>
      <c r="I64" s="20">
        <v>4</v>
      </c>
      <c r="J64" s="20">
        <v>1</v>
      </c>
      <c r="K64" s="20">
        <v>2</v>
      </c>
      <c r="L64" s="20">
        <v>1</v>
      </c>
      <c r="M64" s="21" t="s">
        <v>28</v>
      </c>
      <c r="N64" s="80">
        <v>3</v>
      </c>
      <c r="O64" s="81">
        <v>1</v>
      </c>
      <c r="P64" s="81">
        <v>1</v>
      </c>
      <c r="Q64" s="81">
        <v>1</v>
      </c>
      <c r="R64" s="81">
        <v>2</v>
      </c>
      <c r="S64" s="81">
        <v>1</v>
      </c>
      <c r="T64" s="81">
        <v>2</v>
      </c>
      <c r="U64" s="81">
        <v>1</v>
      </c>
      <c r="V64" s="81">
        <v>1</v>
      </c>
      <c r="W64" s="81">
        <v>6</v>
      </c>
      <c r="X64" s="80">
        <v>6</v>
      </c>
      <c r="Y64" s="80">
        <v>3</v>
      </c>
      <c r="Z64" s="81">
        <v>4</v>
      </c>
      <c r="AA64" s="81">
        <v>3</v>
      </c>
      <c r="AB64" s="81">
        <v>6</v>
      </c>
      <c r="AC64" s="81">
        <v>6</v>
      </c>
      <c r="AD64" s="85" t="s">
        <v>158</v>
      </c>
      <c r="AE64" s="81">
        <v>6</v>
      </c>
      <c r="AF64" s="30" t="s">
        <v>163</v>
      </c>
      <c r="AG64" s="31" t="s">
        <v>147</v>
      </c>
      <c r="AH64" s="33" t="s">
        <v>186</v>
      </c>
      <c r="AI64" s="20" t="s">
        <v>25</v>
      </c>
      <c r="AJ64" s="3"/>
    </row>
    <row r="65" spans="1:36" ht="18.5" hidden="1" x14ac:dyDescent="0.75">
      <c r="A65" s="18">
        <v>61</v>
      </c>
      <c r="B65" s="18" t="s">
        <v>14</v>
      </c>
      <c r="C65" s="18" t="s">
        <v>15</v>
      </c>
      <c r="D65" s="18" t="s">
        <v>61</v>
      </c>
      <c r="E65" s="18" t="s">
        <v>256</v>
      </c>
      <c r="F65" s="20">
        <v>50995</v>
      </c>
      <c r="G65" s="28">
        <v>47260</v>
      </c>
      <c r="H65" s="19">
        <f t="shared" ca="1" si="1"/>
        <v>1483</v>
      </c>
      <c r="I65" s="20">
        <v>4</v>
      </c>
      <c r="J65" s="20">
        <v>1</v>
      </c>
      <c r="K65" s="20">
        <v>2</v>
      </c>
      <c r="L65" s="20">
        <v>1</v>
      </c>
      <c r="M65" s="21" t="s">
        <v>62</v>
      </c>
      <c r="N65" s="27">
        <v>3</v>
      </c>
      <c r="O65" s="84" t="s">
        <v>158</v>
      </c>
      <c r="P65" s="20">
        <v>1</v>
      </c>
      <c r="Q65" s="84" t="s">
        <v>158</v>
      </c>
      <c r="R65" s="20">
        <v>1</v>
      </c>
      <c r="S65" s="20">
        <v>1</v>
      </c>
      <c r="T65" s="84" t="s">
        <v>158</v>
      </c>
      <c r="U65" s="20">
        <v>1</v>
      </c>
      <c r="V65" s="84" t="s">
        <v>158</v>
      </c>
      <c r="W65" s="20">
        <v>6</v>
      </c>
      <c r="X65" s="27">
        <v>6</v>
      </c>
      <c r="Y65" s="27">
        <v>3</v>
      </c>
      <c r="Z65" s="20">
        <v>3</v>
      </c>
      <c r="AA65" s="20">
        <v>3</v>
      </c>
      <c r="AB65" s="20">
        <v>6</v>
      </c>
      <c r="AC65" s="20">
        <v>6</v>
      </c>
      <c r="AD65" s="20">
        <v>5</v>
      </c>
      <c r="AE65" s="20">
        <v>6</v>
      </c>
      <c r="AF65" s="30" t="s">
        <v>163</v>
      </c>
      <c r="AG65" s="31" t="s">
        <v>147</v>
      </c>
      <c r="AH65" s="33" t="s">
        <v>469</v>
      </c>
      <c r="AI65" s="20" t="s">
        <v>39</v>
      </c>
      <c r="AJ65" s="3"/>
    </row>
    <row r="66" spans="1:36" ht="18.5" hidden="1" x14ac:dyDescent="0.75">
      <c r="A66" s="18">
        <v>62</v>
      </c>
      <c r="B66" s="18" t="s">
        <v>14</v>
      </c>
      <c r="C66" s="18" t="s">
        <v>15</v>
      </c>
      <c r="D66" s="18" t="s">
        <v>47</v>
      </c>
      <c r="E66" s="18" t="s">
        <v>348</v>
      </c>
      <c r="F66" s="20">
        <v>16313</v>
      </c>
      <c r="G66" s="28">
        <v>46029</v>
      </c>
      <c r="H66" s="19">
        <f t="shared" ca="1" si="1"/>
        <v>252</v>
      </c>
      <c r="I66" s="20">
        <v>3</v>
      </c>
      <c r="J66" s="20">
        <v>1</v>
      </c>
      <c r="K66" s="29">
        <v>0</v>
      </c>
      <c r="L66" s="20">
        <v>1</v>
      </c>
      <c r="M66" s="21" t="s">
        <v>276</v>
      </c>
      <c r="N66" s="27">
        <v>3</v>
      </c>
      <c r="O66" s="84" t="s">
        <v>158</v>
      </c>
      <c r="P66" s="20">
        <v>1</v>
      </c>
      <c r="Q66" s="84" t="s">
        <v>158</v>
      </c>
      <c r="R66" s="84" t="s">
        <v>158</v>
      </c>
      <c r="S66" s="20">
        <v>1</v>
      </c>
      <c r="T66" s="84" t="s">
        <v>158</v>
      </c>
      <c r="U66" s="84" t="s">
        <v>158</v>
      </c>
      <c r="V66" s="84" t="s">
        <v>158</v>
      </c>
      <c r="W66" s="20">
        <v>6</v>
      </c>
      <c r="X66" s="27">
        <v>6</v>
      </c>
      <c r="Y66" s="84" t="s">
        <v>158</v>
      </c>
      <c r="Z66" s="84" t="s">
        <v>158</v>
      </c>
      <c r="AA66" s="20">
        <v>4</v>
      </c>
      <c r="AB66" s="20">
        <v>6</v>
      </c>
      <c r="AC66" s="20">
        <v>6</v>
      </c>
      <c r="AD66" s="84" t="s">
        <v>158</v>
      </c>
      <c r="AE66" s="20">
        <v>6</v>
      </c>
      <c r="AF66" s="30" t="s">
        <v>163</v>
      </c>
      <c r="AG66" s="31" t="s">
        <v>147</v>
      </c>
      <c r="AH66" s="33" t="s">
        <v>475</v>
      </c>
      <c r="AI66" s="84" t="s">
        <v>158</v>
      </c>
      <c r="AJ66" s="3"/>
    </row>
    <row r="67" spans="1:36" ht="18.5" x14ac:dyDescent="0.75">
      <c r="A67" s="18">
        <v>63</v>
      </c>
      <c r="B67" s="18" t="s">
        <v>14</v>
      </c>
      <c r="C67" s="18" t="s">
        <v>15</v>
      </c>
      <c r="D67" s="18" t="s">
        <v>47</v>
      </c>
      <c r="E67" s="18" t="s">
        <v>345</v>
      </c>
      <c r="F67" s="20">
        <v>46837</v>
      </c>
      <c r="G67" s="28">
        <v>46330</v>
      </c>
      <c r="H67" s="19">
        <f t="shared" ref="H67:H98" ca="1" si="2">G67-$A$2</f>
        <v>553</v>
      </c>
      <c r="I67" s="20">
        <v>4</v>
      </c>
      <c r="J67" s="20">
        <v>1</v>
      </c>
      <c r="K67" s="20">
        <v>3</v>
      </c>
      <c r="L67" s="20">
        <v>1</v>
      </c>
      <c r="M67" s="21" t="s">
        <v>50</v>
      </c>
      <c r="N67" s="27">
        <v>3</v>
      </c>
      <c r="O67" s="84" t="s">
        <v>158</v>
      </c>
      <c r="P67" s="84" t="s">
        <v>158</v>
      </c>
      <c r="Q67" s="84" t="s">
        <v>158</v>
      </c>
      <c r="R67" s="84" t="s">
        <v>158</v>
      </c>
      <c r="S67" s="20">
        <v>1</v>
      </c>
      <c r="T67" s="84" t="s">
        <v>158</v>
      </c>
      <c r="U67" s="84" t="s">
        <v>158</v>
      </c>
      <c r="V67" s="84" t="s">
        <v>158</v>
      </c>
      <c r="W67" s="20">
        <v>6</v>
      </c>
      <c r="X67" s="27">
        <v>6</v>
      </c>
      <c r="Y67" s="27">
        <v>5</v>
      </c>
      <c r="Z67" s="84" t="s">
        <v>158</v>
      </c>
      <c r="AA67" s="84" t="s">
        <v>158</v>
      </c>
      <c r="AB67" s="20">
        <v>5</v>
      </c>
      <c r="AC67" s="20">
        <v>6</v>
      </c>
      <c r="AD67" s="84" t="s">
        <v>158</v>
      </c>
      <c r="AE67" s="20">
        <v>6</v>
      </c>
      <c r="AF67" s="30" t="s">
        <v>163</v>
      </c>
      <c r="AG67" s="31" t="s">
        <v>147</v>
      </c>
      <c r="AH67" s="33" t="s">
        <v>184</v>
      </c>
      <c r="AI67" s="20" t="s">
        <v>25</v>
      </c>
      <c r="AJ67" s="3"/>
    </row>
    <row r="68" spans="1:36" ht="18.5" x14ac:dyDescent="0.75">
      <c r="A68" s="18">
        <v>64</v>
      </c>
      <c r="B68" s="18" t="s">
        <v>14</v>
      </c>
      <c r="C68" s="18" t="s">
        <v>15</v>
      </c>
      <c r="D68" s="18" t="s">
        <v>47</v>
      </c>
      <c r="E68" s="18" t="s">
        <v>349</v>
      </c>
      <c r="F68" s="20">
        <v>46837</v>
      </c>
      <c r="G68" s="28">
        <v>46330</v>
      </c>
      <c r="H68" s="19">
        <f t="shared" ca="1" si="2"/>
        <v>553</v>
      </c>
      <c r="I68" s="20">
        <v>4</v>
      </c>
      <c r="J68" s="20">
        <v>1</v>
      </c>
      <c r="K68" s="20">
        <v>3</v>
      </c>
      <c r="L68" s="20">
        <v>1</v>
      </c>
      <c r="M68" s="21" t="s">
        <v>50</v>
      </c>
      <c r="N68" s="27">
        <v>3</v>
      </c>
      <c r="O68" s="84" t="s">
        <v>158</v>
      </c>
      <c r="P68" s="84" t="s">
        <v>158</v>
      </c>
      <c r="Q68" s="84" t="s">
        <v>158</v>
      </c>
      <c r="R68" s="84" t="s">
        <v>158</v>
      </c>
      <c r="S68" s="27">
        <v>1</v>
      </c>
      <c r="T68" s="84" t="s">
        <v>158</v>
      </c>
      <c r="U68" s="84" t="s">
        <v>158</v>
      </c>
      <c r="V68" s="84" t="s">
        <v>158</v>
      </c>
      <c r="W68" s="20">
        <v>6</v>
      </c>
      <c r="X68" s="27">
        <v>6</v>
      </c>
      <c r="Y68" s="27">
        <v>5</v>
      </c>
      <c r="Z68" s="84" t="s">
        <v>158</v>
      </c>
      <c r="AA68" s="84" t="s">
        <v>158</v>
      </c>
      <c r="AB68" s="20">
        <v>5</v>
      </c>
      <c r="AC68" s="20">
        <v>6</v>
      </c>
      <c r="AD68" s="84" t="s">
        <v>158</v>
      </c>
      <c r="AE68" s="20">
        <v>6</v>
      </c>
      <c r="AF68" s="30" t="s">
        <v>163</v>
      </c>
      <c r="AG68" s="31" t="s">
        <v>147</v>
      </c>
      <c r="AH68" s="33" t="s">
        <v>184</v>
      </c>
      <c r="AI68" s="20" t="s">
        <v>25</v>
      </c>
      <c r="AJ68" s="3"/>
    </row>
    <row r="69" spans="1:36" ht="18.5" x14ac:dyDescent="0.75">
      <c r="A69" s="18">
        <v>65</v>
      </c>
      <c r="B69" s="18" t="s">
        <v>14</v>
      </c>
      <c r="C69" s="18" t="s">
        <v>15</v>
      </c>
      <c r="D69" s="18" t="s">
        <v>47</v>
      </c>
      <c r="E69" s="18" t="s">
        <v>351</v>
      </c>
      <c r="F69" s="20">
        <v>46837</v>
      </c>
      <c r="G69" s="28">
        <v>46330</v>
      </c>
      <c r="H69" s="19">
        <f t="shared" ca="1" si="2"/>
        <v>553</v>
      </c>
      <c r="I69" s="20">
        <v>4</v>
      </c>
      <c r="J69" s="20">
        <v>1</v>
      </c>
      <c r="K69" s="20">
        <v>3</v>
      </c>
      <c r="L69" s="20">
        <v>1</v>
      </c>
      <c r="M69" s="21" t="s">
        <v>50</v>
      </c>
      <c r="N69" s="27">
        <v>3</v>
      </c>
      <c r="O69" s="84" t="s">
        <v>158</v>
      </c>
      <c r="P69" s="84" t="s">
        <v>158</v>
      </c>
      <c r="Q69" s="84" t="s">
        <v>158</v>
      </c>
      <c r="R69" s="84" t="s">
        <v>158</v>
      </c>
      <c r="S69" s="27">
        <v>1</v>
      </c>
      <c r="T69" s="84" t="s">
        <v>158</v>
      </c>
      <c r="U69" s="84" t="s">
        <v>158</v>
      </c>
      <c r="V69" s="84" t="s">
        <v>158</v>
      </c>
      <c r="W69" s="20">
        <v>6</v>
      </c>
      <c r="X69" s="27">
        <v>6</v>
      </c>
      <c r="Y69" s="27">
        <v>5</v>
      </c>
      <c r="Z69" s="84" t="s">
        <v>158</v>
      </c>
      <c r="AA69" s="84" t="s">
        <v>158</v>
      </c>
      <c r="AB69" s="20">
        <v>5</v>
      </c>
      <c r="AC69" s="20">
        <v>6</v>
      </c>
      <c r="AD69" s="84" t="s">
        <v>158</v>
      </c>
      <c r="AE69" s="20">
        <v>6</v>
      </c>
      <c r="AF69" s="30" t="s">
        <v>163</v>
      </c>
      <c r="AG69" s="31" t="s">
        <v>147</v>
      </c>
      <c r="AH69" s="33" t="s">
        <v>184</v>
      </c>
      <c r="AI69" s="20" t="s">
        <v>25</v>
      </c>
      <c r="AJ69" s="3"/>
    </row>
    <row r="70" spans="1:36" ht="18.5" x14ac:dyDescent="0.75">
      <c r="A70" s="18">
        <v>66</v>
      </c>
      <c r="B70" s="18" t="s">
        <v>34</v>
      </c>
      <c r="C70" s="18" t="s">
        <v>20</v>
      </c>
      <c r="D70" s="18" t="s">
        <v>41</v>
      </c>
      <c r="E70" s="18" t="s">
        <v>367</v>
      </c>
      <c r="F70" s="20">
        <v>34569</v>
      </c>
      <c r="G70" s="28">
        <v>46835</v>
      </c>
      <c r="H70" s="19">
        <f t="shared" ca="1" si="2"/>
        <v>1058</v>
      </c>
      <c r="I70" s="20">
        <v>4</v>
      </c>
      <c r="J70" s="20">
        <v>1</v>
      </c>
      <c r="K70" s="20">
        <v>4</v>
      </c>
      <c r="L70" s="20">
        <v>2</v>
      </c>
      <c r="M70" s="21" t="s">
        <v>56</v>
      </c>
      <c r="N70" s="27">
        <v>3</v>
      </c>
      <c r="O70" s="84" t="s">
        <v>158</v>
      </c>
      <c r="P70" s="84" t="s">
        <v>158</v>
      </c>
      <c r="Q70" s="84" t="s">
        <v>158</v>
      </c>
      <c r="R70" s="84" t="s">
        <v>158</v>
      </c>
      <c r="S70" s="84" t="s">
        <v>158</v>
      </c>
      <c r="T70" s="84" t="s">
        <v>158</v>
      </c>
      <c r="U70" s="84" t="s">
        <v>158</v>
      </c>
      <c r="V70" s="84" t="s">
        <v>158</v>
      </c>
      <c r="W70" s="20">
        <v>4</v>
      </c>
      <c r="X70" s="27">
        <v>6</v>
      </c>
      <c r="Y70" s="27">
        <v>4</v>
      </c>
      <c r="Z70" s="84" t="s">
        <v>158</v>
      </c>
      <c r="AA70" s="84" t="s">
        <v>158</v>
      </c>
      <c r="AB70" s="84" t="s">
        <v>158</v>
      </c>
      <c r="AC70" s="84" t="s">
        <v>158</v>
      </c>
      <c r="AD70" s="84" t="s">
        <v>158</v>
      </c>
      <c r="AE70" s="84" t="s">
        <v>158</v>
      </c>
      <c r="AF70" s="30" t="s">
        <v>163</v>
      </c>
      <c r="AG70" s="31" t="s">
        <v>58</v>
      </c>
      <c r="AH70" s="33" t="s">
        <v>476</v>
      </c>
      <c r="AI70" s="84" t="s">
        <v>158</v>
      </c>
      <c r="AJ70" s="3"/>
    </row>
    <row r="71" spans="1:36" ht="18.5" x14ac:dyDescent="0.75">
      <c r="A71" s="18">
        <v>67</v>
      </c>
      <c r="B71" s="18" t="s">
        <v>34</v>
      </c>
      <c r="C71" s="18" t="s">
        <v>20</v>
      </c>
      <c r="D71" s="18" t="s">
        <v>41</v>
      </c>
      <c r="E71" s="18" t="s">
        <v>368</v>
      </c>
      <c r="F71" s="20">
        <v>34569</v>
      </c>
      <c r="G71" s="28">
        <v>46835</v>
      </c>
      <c r="H71" s="19">
        <f t="shared" ca="1" si="2"/>
        <v>1058</v>
      </c>
      <c r="I71" s="20">
        <v>4</v>
      </c>
      <c r="J71" s="20">
        <v>1</v>
      </c>
      <c r="K71" s="20">
        <v>4</v>
      </c>
      <c r="L71" s="20">
        <v>2</v>
      </c>
      <c r="M71" s="21" t="s">
        <v>56</v>
      </c>
      <c r="N71" s="27">
        <v>3</v>
      </c>
      <c r="O71" s="84" t="s">
        <v>158</v>
      </c>
      <c r="P71" s="84" t="s">
        <v>158</v>
      </c>
      <c r="Q71" s="84" t="s">
        <v>158</v>
      </c>
      <c r="R71" s="84" t="s">
        <v>158</v>
      </c>
      <c r="S71" s="84" t="s">
        <v>158</v>
      </c>
      <c r="T71" s="84" t="s">
        <v>158</v>
      </c>
      <c r="U71" s="84" t="s">
        <v>158</v>
      </c>
      <c r="V71" s="84" t="s">
        <v>158</v>
      </c>
      <c r="W71" s="20">
        <v>4</v>
      </c>
      <c r="X71" s="27">
        <v>6</v>
      </c>
      <c r="Y71" s="27">
        <v>4</v>
      </c>
      <c r="Z71" s="84" t="s">
        <v>158</v>
      </c>
      <c r="AA71" s="84" t="s">
        <v>158</v>
      </c>
      <c r="AB71" s="84" t="s">
        <v>158</v>
      </c>
      <c r="AC71" s="84" t="s">
        <v>158</v>
      </c>
      <c r="AD71" s="84" t="s">
        <v>158</v>
      </c>
      <c r="AE71" s="84" t="s">
        <v>158</v>
      </c>
      <c r="AF71" s="30" t="s">
        <v>163</v>
      </c>
      <c r="AG71" s="31" t="s">
        <v>58</v>
      </c>
      <c r="AH71" s="33" t="s">
        <v>476</v>
      </c>
      <c r="AI71" s="84" t="s">
        <v>158</v>
      </c>
      <c r="AJ71" s="3"/>
    </row>
    <row r="72" spans="1:36" ht="18.5" x14ac:dyDescent="0.75">
      <c r="A72" s="18">
        <v>68</v>
      </c>
      <c r="B72" s="18" t="s">
        <v>34</v>
      </c>
      <c r="C72" s="18" t="s">
        <v>20</v>
      </c>
      <c r="D72" s="18" t="s">
        <v>41</v>
      </c>
      <c r="E72" s="18" t="s">
        <v>369</v>
      </c>
      <c r="F72" s="20">
        <v>34569</v>
      </c>
      <c r="G72" s="28">
        <v>46835</v>
      </c>
      <c r="H72" s="19">
        <f t="shared" ca="1" si="2"/>
        <v>1058</v>
      </c>
      <c r="I72" s="20">
        <v>4</v>
      </c>
      <c r="J72" s="20">
        <v>1</v>
      </c>
      <c r="K72" s="20">
        <v>4</v>
      </c>
      <c r="L72" s="20">
        <v>2</v>
      </c>
      <c r="M72" s="21" t="s">
        <v>56</v>
      </c>
      <c r="N72" s="20">
        <v>3</v>
      </c>
      <c r="O72" s="84" t="s">
        <v>158</v>
      </c>
      <c r="P72" s="84" t="s">
        <v>158</v>
      </c>
      <c r="Q72" s="84" t="s">
        <v>158</v>
      </c>
      <c r="R72" s="84" t="s">
        <v>158</v>
      </c>
      <c r="S72" s="84" t="s">
        <v>158</v>
      </c>
      <c r="T72" s="84" t="s">
        <v>158</v>
      </c>
      <c r="U72" s="84" t="s">
        <v>158</v>
      </c>
      <c r="V72" s="84" t="s">
        <v>158</v>
      </c>
      <c r="W72" s="20">
        <v>4</v>
      </c>
      <c r="X72" s="20">
        <v>6</v>
      </c>
      <c r="Y72" s="20">
        <v>4</v>
      </c>
      <c r="Z72" s="84" t="s">
        <v>158</v>
      </c>
      <c r="AA72" s="84" t="s">
        <v>158</v>
      </c>
      <c r="AB72" s="84" t="s">
        <v>158</v>
      </c>
      <c r="AC72" s="84" t="s">
        <v>158</v>
      </c>
      <c r="AD72" s="84" t="s">
        <v>158</v>
      </c>
      <c r="AE72" s="84" t="s">
        <v>158</v>
      </c>
      <c r="AF72" s="30" t="s">
        <v>163</v>
      </c>
      <c r="AG72" s="31" t="s">
        <v>58</v>
      </c>
      <c r="AH72" s="33" t="s">
        <v>476</v>
      </c>
      <c r="AI72" s="84" t="s">
        <v>158</v>
      </c>
      <c r="AJ72" s="3"/>
    </row>
    <row r="73" spans="1:36" ht="18.5" x14ac:dyDescent="0.75">
      <c r="A73" s="18">
        <v>69</v>
      </c>
      <c r="B73" s="18" t="s">
        <v>34</v>
      </c>
      <c r="C73" s="18" t="s">
        <v>20</v>
      </c>
      <c r="D73" s="18" t="s">
        <v>41</v>
      </c>
      <c r="E73" s="18" t="s">
        <v>370</v>
      </c>
      <c r="F73" s="20">
        <v>34569</v>
      </c>
      <c r="G73" s="28">
        <v>46835</v>
      </c>
      <c r="H73" s="19">
        <f t="shared" ca="1" si="2"/>
        <v>1058</v>
      </c>
      <c r="I73" s="20">
        <v>4</v>
      </c>
      <c r="J73" s="20">
        <v>1</v>
      </c>
      <c r="K73" s="20">
        <v>4</v>
      </c>
      <c r="L73" s="20">
        <v>2</v>
      </c>
      <c r="M73" s="21" t="s">
        <v>56</v>
      </c>
      <c r="N73" s="20">
        <v>3</v>
      </c>
      <c r="O73" s="84" t="s">
        <v>158</v>
      </c>
      <c r="P73" s="84" t="s">
        <v>158</v>
      </c>
      <c r="Q73" s="84" t="s">
        <v>158</v>
      </c>
      <c r="R73" s="84" t="s">
        <v>158</v>
      </c>
      <c r="S73" s="84" t="s">
        <v>158</v>
      </c>
      <c r="T73" s="84" t="s">
        <v>158</v>
      </c>
      <c r="U73" s="84" t="s">
        <v>158</v>
      </c>
      <c r="V73" s="84" t="s">
        <v>158</v>
      </c>
      <c r="W73" s="27">
        <v>4</v>
      </c>
      <c r="X73" s="20">
        <v>6</v>
      </c>
      <c r="Y73" s="20">
        <v>4</v>
      </c>
      <c r="Z73" s="84" t="s">
        <v>158</v>
      </c>
      <c r="AA73" s="84" t="s">
        <v>158</v>
      </c>
      <c r="AB73" s="84" t="s">
        <v>158</v>
      </c>
      <c r="AC73" s="84" t="s">
        <v>158</v>
      </c>
      <c r="AD73" s="84" t="s">
        <v>158</v>
      </c>
      <c r="AE73" s="84" t="s">
        <v>158</v>
      </c>
      <c r="AF73" s="30" t="s">
        <v>163</v>
      </c>
      <c r="AG73" s="31" t="s">
        <v>58</v>
      </c>
      <c r="AH73" s="33" t="s">
        <v>476</v>
      </c>
      <c r="AI73" s="84" t="s">
        <v>158</v>
      </c>
      <c r="AJ73" s="3"/>
    </row>
    <row r="74" spans="1:36" ht="18.5" x14ac:dyDescent="0.75">
      <c r="A74" s="18">
        <v>70</v>
      </c>
      <c r="B74" s="18" t="s">
        <v>34</v>
      </c>
      <c r="C74" s="18" t="s">
        <v>20</v>
      </c>
      <c r="D74" s="18" t="s">
        <v>41</v>
      </c>
      <c r="E74" s="18" t="s">
        <v>371</v>
      </c>
      <c r="F74" s="20">
        <v>34569</v>
      </c>
      <c r="G74" s="28">
        <v>46835</v>
      </c>
      <c r="H74" s="19">
        <f t="shared" ca="1" si="2"/>
        <v>1058</v>
      </c>
      <c r="I74" s="20">
        <v>4</v>
      </c>
      <c r="J74" s="20">
        <v>1</v>
      </c>
      <c r="K74" s="20">
        <v>4</v>
      </c>
      <c r="L74" s="20">
        <v>2</v>
      </c>
      <c r="M74" s="21" t="s">
        <v>56</v>
      </c>
      <c r="N74" s="27">
        <v>3</v>
      </c>
      <c r="O74" s="84" t="s">
        <v>158</v>
      </c>
      <c r="P74" s="84" t="s">
        <v>158</v>
      </c>
      <c r="Q74" s="84" t="s">
        <v>158</v>
      </c>
      <c r="R74" s="84" t="s">
        <v>158</v>
      </c>
      <c r="S74" s="84" t="s">
        <v>158</v>
      </c>
      <c r="T74" s="84" t="s">
        <v>158</v>
      </c>
      <c r="U74" s="84" t="s">
        <v>158</v>
      </c>
      <c r="V74" s="84" t="s">
        <v>158</v>
      </c>
      <c r="W74" s="20">
        <v>4</v>
      </c>
      <c r="X74" s="20">
        <v>6</v>
      </c>
      <c r="Y74" s="27">
        <v>4</v>
      </c>
      <c r="Z74" s="84" t="s">
        <v>158</v>
      </c>
      <c r="AA74" s="84" t="s">
        <v>158</v>
      </c>
      <c r="AB74" s="84" t="s">
        <v>158</v>
      </c>
      <c r="AC74" s="84" t="s">
        <v>158</v>
      </c>
      <c r="AD74" s="84" t="s">
        <v>158</v>
      </c>
      <c r="AE74" s="84" t="s">
        <v>158</v>
      </c>
      <c r="AF74" s="30" t="s">
        <v>163</v>
      </c>
      <c r="AG74" s="31" t="s">
        <v>58</v>
      </c>
      <c r="AH74" s="33" t="s">
        <v>476</v>
      </c>
      <c r="AI74" s="84" t="s">
        <v>158</v>
      </c>
      <c r="AJ74" s="3"/>
    </row>
    <row r="75" spans="1:36" ht="18.5" x14ac:dyDescent="0.75">
      <c r="A75" s="18">
        <v>71</v>
      </c>
      <c r="B75" s="18" t="s">
        <v>14</v>
      </c>
      <c r="C75" s="18" t="s">
        <v>15</v>
      </c>
      <c r="D75" s="18" t="s">
        <v>30</v>
      </c>
      <c r="E75" s="18" t="s">
        <v>332</v>
      </c>
      <c r="F75" s="20">
        <v>41474</v>
      </c>
      <c r="G75" s="28">
        <v>46191</v>
      </c>
      <c r="H75" s="19">
        <f t="shared" ca="1" si="2"/>
        <v>414</v>
      </c>
      <c r="I75" s="20">
        <v>3</v>
      </c>
      <c r="J75" s="20">
        <v>1</v>
      </c>
      <c r="K75" s="20">
        <v>3</v>
      </c>
      <c r="L75" s="20">
        <v>1</v>
      </c>
      <c r="M75" s="21" t="s">
        <v>57</v>
      </c>
      <c r="N75" s="27">
        <v>3</v>
      </c>
      <c r="O75" s="84" t="s">
        <v>158</v>
      </c>
      <c r="P75" s="84" t="s">
        <v>158</v>
      </c>
      <c r="Q75" s="84" t="s">
        <v>158</v>
      </c>
      <c r="R75" s="84" t="s">
        <v>158</v>
      </c>
      <c r="S75" s="84" t="s">
        <v>158</v>
      </c>
      <c r="T75" s="84" t="s">
        <v>158</v>
      </c>
      <c r="U75" s="84" t="s">
        <v>158</v>
      </c>
      <c r="V75" s="84" t="s">
        <v>158</v>
      </c>
      <c r="W75" s="27">
        <v>4</v>
      </c>
      <c r="X75" s="27">
        <v>6</v>
      </c>
      <c r="Y75" s="27">
        <v>2</v>
      </c>
      <c r="Z75" s="84" t="s">
        <v>158</v>
      </c>
      <c r="AA75" s="84" t="s">
        <v>158</v>
      </c>
      <c r="AB75" s="84" t="s">
        <v>158</v>
      </c>
      <c r="AC75" s="84" t="s">
        <v>158</v>
      </c>
      <c r="AD75" s="84" t="s">
        <v>158</v>
      </c>
      <c r="AE75" s="84" t="s">
        <v>158</v>
      </c>
      <c r="AF75" s="30" t="s">
        <v>163</v>
      </c>
      <c r="AG75" s="31" t="s">
        <v>58</v>
      </c>
      <c r="AH75" s="33" t="s">
        <v>476</v>
      </c>
      <c r="AI75" s="84" t="s">
        <v>158</v>
      </c>
      <c r="AJ75" s="3"/>
    </row>
    <row r="76" spans="1:36" ht="18.5" hidden="1" x14ac:dyDescent="0.75">
      <c r="A76" s="18">
        <v>72</v>
      </c>
      <c r="B76" s="18" t="s">
        <v>14</v>
      </c>
      <c r="C76" s="18" t="s">
        <v>43</v>
      </c>
      <c r="D76" s="18" t="s">
        <v>63</v>
      </c>
      <c r="E76" s="18" t="s">
        <v>378</v>
      </c>
      <c r="F76" s="20">
        <v>50112</v>
      </c>
      <c r="G76" s="28">
        <v>47088</v>
      </c>
      <c r="H76" s="19">
        <f t="shared" ca="1" si="2"/>
        <v>1311</v>
      </c>
      <c r="I76" s="20">
        <v>1</v>
      </c>
      <c r="J76" s="20">
        <v>1</v>
      </c>
      <c r="K76" s="20">
        <v>2</v>
      </c>
      <c r="L76" s="29">
        <v>0</v>
      </c>
      <c r="M76" s="21" t="s">
        <v>64</v>
      </c>
      <c r="N76" s="27">
        <v>3</v>
      </c>
      <c r="O76" s="84" t="s">
        <v>158</v>
      </c>
      <c r="P76" s="84" t="s">
        <v>158</v>
      </c>
      <c r="Q76" s="84" t="s">
        <v>158</v>
      </c>
      <c r="R76" s="27">
        <v>6</v>
      </c>
      <c r="S76" s="27">
        <v>2</v>
      </c>
      <c r="T76" s="84" t="s">
        <v>158</v>
      </c>
      <c r="U76" s="84" t="s">
        <v>158</v>
      </c>
      <c r="V76" s="27">
        <v>1</v>
      </c>
      <c r="W76" s="27">
        <v>6</v>
      </c>
      <c r="X76" s="27">
        <v>6</v>
      </c>
      <c r="Y76" s="84" t="s">
        <v>158</v>
      </c>
      <c r="Z76" s="84" t="s">
        <v>158</v>
      </c>
      <c r="AA76" s="84" t="s">
        <v>158</v>
      </c>
      <c r="AB76" s="84" t="s">
        <v>158</v>
      </c>
      <c r="AC76" s="84" t="s">
        <v>158</v>
      </c>
      <c r="AD76" s="84" t="s">
        <v>158</v>
      </c>
      <c r="AE76" s="84" t="s">
        <v>158</v>
      </c>
      <c r="AF76" s="30" t="s">
        <v>163</v>
      </c>
      <c r="AG76" s="31" t="s">
        <v>58</v>
      </c>
      <c r="AH76" s="33" t="s">
        <v>477</v>
      </c>
      <c r="AI76" s="84" t="s">
        <v>158</v>
      </c>
      <c r="AJ76" s="3"/>
    </row>
    <row r="77" spans="1:36" ht="18.5" hidden="1" x14ac:dyDescent="0.75">
      <c r="A77" s="18">
        <v>73</v>
      </c>
      <c r="B77" s="18" t="s">
        <v>14</v>
      </c>
      <c r="C77" s="18" t="s">
        <v>15</v>
      </c>
      <c r="D77" s="18" t="s">
        <v>46</v>
      </c>
      <c r="E77" s="18" t="s">
        <v>372</v>
      </c>
      <c r="F77" s="20">
        <v>40506</v>
      </c>
      <c r="G77" s="28">
        <v>46582</v>
      </c>
      <c r="H77" s="19">
        <f t="shared" ca="1" si="2"/>
        <v>805</v>
      </c>
      <c r="I77" s="20">
        <v>4</v>
      </c>
      <c r="J77" s="20">
        <v>1</v>
      </c>
      <c r="K77" s="29">
        <v>0</v>
      </c>
      <c r="L77" s="20">
        <v>1</v>
      </c>
      <c r="M77" s="21" t="s">
        <v>280</v>
      </c>
      <c r="N77" s="84" t="s">
        <v>158</v>
      </c>
      <c r="O77" s="84" t="s">
        <v>158</v>
      </c>
      <c r="P77" s="84" t="s">
        <v>158</v>
      </c>
      <c r="Q77" s="84" t="s">
        <v>158</v>
      </c>
      <c r="R77" s="84" t="s">
        <v>158</v>
      </c>
      <c r="S77" s="27">
        <v>3</v>
      </c>
      <c r="T77" s="84" t="s">
        <v>158</v>
      </c>
      <c r="U77" s="84" t="s">
        <v>158</v>
      </c>
      <c r="V77" s="84" t="s">
        <v>158</v>
      </c>
      <c r="W77" s="27">
        <v>6</v>
      </c>
      <c r="X77" s="27">
        <v>6</v>
      </c>
      <c r="Y77" s="84" t="s">
        <v>158</v>
      </c>
      <c r="Z77" s="84" t="s">
        <v>158</v>
      </c>
      <c r="AA77" s="84" t="s">
        <v>158</v>
      </c>
      <c r="AB77" s="84" t="s">
        <v>158</v>
      </c>
      <c r="AC77" s="84" t="s">
        <v>158</v>
      </c>
      <c r="AD77" s="84" t="s">
        <v>158</v>
      </c>
      <c r="AE77" s="84" t="s">
        <v>158</v>
      </c>
      <c r="AF77" s="30" t="s">
        <v>163</v>
      </c>
      <c r="AG77" s="31" t="s">
        <v>58</v>
      </c>
      <c r="AH77" s="33" t="s">
        <v>478</v>
      </c>
      <c r="AI77" s="84" t="s">
        <v>158</v>
      </c>
      <c r="AJ77" s="3"/>
    </row>
    <row r="78" spans="1:36" ht="18.5" hidden="1" x14ac:dyDescent="0.75">
      <c r="A78" s="18">
        <v>74</v>
      </c>
      <c r="B78" s="18" t="s">
        <v>14</v>
      </c>
      <c r="C78" s="18" t="s">
        <v>15</v>
      </c>
      <c r="D78" s="18" t="s">
        <v>18</v>
      </c>
      <c r="E78" s="18" t="s">
        <v>359</v>
      </c>
      <c r="F78" s="20">
        <v>12598</v>
      </c>
      <c r="G78" s="28">
        <v>45956</v>
      </c>
      <c r="H78" s="19">
        <f t="shared" ca="1" si="2"/>
        <v>179</v>
      </c>
      <c r="I78" s="20">
        <v>4</v>
      </c>
      <c r="J78" s="20">
        <v>1</v>
      </c>
      <c r="K78" s="29">
        <v>0</v>
      </c>
      <c r="L78" s="20">
        <v>1</v>
      </c>
      <c r="M78" s="21" t="s">
        <v>280</v>
      </c>
      <c r="N78" s="27">
        <v>4</v>
      </c>
      <c r="O78" s="27">
        <v>1</v>
      </c>
      <c r="P78" s="84" t="s">
        <v>158</v>
      </c>
      <c r="Q78" s="84" t="s">
        <v>158</v>
      </c>
      <c r="R78" s="84" t="s">
        <v>158</v>
      </c>
      <c r="S78" s="27">
        <v>2</v>
      </c>
      <c r="T78" s="27">
        <v>3</v>
      </c>
      <c r="U78" s="27">
        <v>2</v>
      </c>
      <c r="V78" s="84" t="s">
        <v>158</v>
      </c>
      <c r="W78" s="27">
        <v>4</v>
      </c>
      <c r="X78" s="27">
        <v>6</v>
      </c>
      <c r="Y78" s="27">
        <v>4</v>
      </c>
      <c r="Z78" s="84" t="s">
        <v>158</v>
      </c>
      <c r="AA78" s="84" t="s">
        <v>158</v>
      </c>
      <c r="AB78" s="84" t="s">
        <v>158</v>
      </c>
      <c r="AC78" s="27">
        <v>6</v>
      </c>
      <c r="AD78" s="84" t="s">
        <v>158</v>
      </c>
      <c r="AE78" s="27">
        <v>6</v>
      </c>
      <c r="AF78" s="30" t="s">
        <v>163</v>
      </c>
      <c r="AG78" s="31" t="s">
        <v>147</v>
      </c>
      <c r="AH78" s="33" t="s">
        <v>182</v>
      </c>
      <c r="AI78" s="84" t="s">
        <v>158</v>
      </c>
      <c r="AJ78" s="3"/>
    </row>
    <row r="79" spans="1:36" ht="18.5" hidden="1" x14ac:dyDescent="0.75">
      <c r="A79" s="18">
        <v>75</v>
      </c>
      <c r="B79" s="18" t="s">
        <v>14</v>
      </c>
      <c r="C79" s="18" t="s">
        <v>15</v>
      </c>
      <c r="D79" s="18" t="s">
        <v>18</v>
      </c>
      <c r="E79" s="18" t="s">
        <v>360</v>
      </c>
      <c r="F79" s="20">
        <v>12598</v>
      </c>
      <c r="G79" s="28">
        <v>45956</v>
      </c>
      <c r="H79" s="19">
        <f t="shared" ca="1" si="2"/>
        <v>179</v>
      </c>
      <c r="I79" s="20">
        <v>4</v>
      </c>
      <c r="J79" s="20">
        <v>1</v>
      </c>
      <c r="K79" s="29">
        <v>0</v>
      </c>
      <c r="L79" s="20">
        <v>1</v>
      </c>
      <c r="M79" s="21" t="s">
        <v>280</v>
      </c>
      <c r="N79" s="27">
        <v>4</v>
      </c>
      <c r="O79" s="27">
        <v>1</v>
      </c>
      <c r="P79" s="84" t="s">
        <v>158</v>
      </c>
      <c r="Q79" s="84" t="s">
        <v>158</v>
      </c>
      <c r="R79" s="84" t="s">
        <v>158</v>
      </c>
      <c r="S79" s="27">
        <v>2</v>
      </c>
      <c r="T79" s="27">
        <v>3</v>
      </c>
      <c r="U79" s="27">
        <v>2</v>
      </c>
      <c r="V79" s="84" t="s">
        <v>158</v>
      </c>
      <c r="W79" s="27">
        <v>4</v>
      </c>
      <c r="X79" s="27">
        <v>6</v>
      </c>
      <c r="Y79" s="27">
        <v>4</v>
      </c>
      <c r="Z79" s="84" t="s">
        <v>158</v>
      </c>
      <c r="AA79" s="84" t="s">
        <v>158</v>
      </c>
      <c r="AB79" s="84" t="s">
        <v>158</v>
      </c>
      <c r="AC79" s="27">
        <v>6</v>
      </c>
      <c r="AD79" s="84" t="s">
        <v>158</v>
      </c>
      <c r="AE79" s="27">
        <v>6</v>
      </c>
      <c r="AF79" s="30" t="s">
        <v>163</v>
      </c>
      <c r="AG79" s="31" t="s">
        <v>147</v>
      </c>
      <c r="AH79" s="33" t="s">
        <v>182</v>
      </c>
      <c r="AI79" s="84" t="s">
        <v>158</v>
      </c>
      <c r="AJ79" s="3"/>
    </row>
    <row r="80" spans="1:36" ht="18.5" x14ac:dyDescent="0.75">
      <c r="A80" s="18">
        <v>76</v>
      </c>
      <c r="B80" s="18" t="s">
        <v>34</v>
      </c>
      <c r="C80" s="18" t="s">
        <v>20</v>
      </c>
      <c r="D80" s="18" t="s">
        <v>41</v>
      </c>
      <c r="E80" s="18" t="s">
        <v>361</v>
      </c>
      <c r="F80" s="20">
        <v>34568</v>
      </c>
      <c r="G80" s="28">
        <v>46835</v>
      </c>
      <c r="H80" s="19">
        <f t="shared" ca="1" si="2"/>
        <v>1058</v>
      </c>
      <c r="I80" s="20">
        <v>3</v>
      </c>
      <c r="J80" s="20">
        <v>1</v>
      </c>
      <c r="K80" s="20">
        <v>3</v>
      </c>
      <c r="L80" s="20">
        <v>1</v>
      </c>
      <c r="M80" s="21" t="s">
        <v>57</v>
      </c>
      <c r="N80" s="27">
        <v>4</v>
      </c>
      <c r="O80" s="84" t="s">
        <v>158</v>
      </c>
      <c r="P80" s="84" t="s">
        <v>158</v>
      </c>
      <c r="Q80" s="84" t="s">
        <v>158</v>
      </c>
      <c r="R80" s="84" t="s">
        <v>158</v>
      </c>
      <c r="S80" s="84" t="s">
        <v>158</v>
      </c>
      <c r="T80" s="84" t="s">
        <v>158</v>
      </c>
      <c r="U80" s="84" t="s">
        <v>158</v>
      </c>
      <c r="V80" s="84" t="s">
        <v>158</v>
      </c>
      <c r="W80" s="20">
        <v>3</v>
      </c>
      <c r="X80" s="27">
        <v>6</v>
      </c>
      <c r="Y80" s="27">
        <v>4</v>
      </c>
      <c r="Z80" s="84" t="s">
        <v>158</v>
      </c>
      <c r="AA80" s="84" t="s">
        <v>158</v>
      </c>
      <c r="AB80" s="84" t="s">
        <v>158</v>
      </c>
      <c r="AC80" s="84" t="s">
        <v>158</v>
      </c>
      <c r="AD80" s="84" t="s">
        <v>158</v>
      </c>
      <c r="AE80" s="84" t="s">
        <v>158</v>
      </c>
      <c r="AF80" s="30" t="s">
        <v>163</v>
      </c>
      <c r="AG80" s="31" t="s">
        <v>58</v>
      </c>
      <c r="AH80" s="33" t="s">
        <v>174</v>
      </c>
      <c r="AI80" s="84" t="s">
        <v>158</v>
      </c>
      <c r="AJ80" s="3"/>
    </row>
    <row r="81" spans="1:36" ht="18.5" x14ac:dyDescent="0.75">
      <c r="A81" s="18">
        <v>77</v>
      </c>
      <c r="B81" s="18" t="s">
        <v>34</v>
      </c>
      <c r="C81" s="18" t="s">
        <v>20</v>
      </c>
      <c r="D81" s="18" t="s">
        <v>41</v>
      </c>
      <c r="E81" s="18" t="s">
        <v>362</v>
      </c>
      <c r="F81" s="20">
        <v>34568</v>
      </c>
      <c r="G81" s="28">
        <v>46835</v>
      </c>
      <c r="H81" s="19">
        <f t="shared" ca="1" si="2"/>
        <v>1058</v>
      </c>
      <c r="I81" s="20">
        <v>3</v>
      </c>
      <c r="J81" s="20">
        <v>1</v>
      </c>
      <c r="K81" s="20">
        <v>3</v>
      </c>
      <c r="L81" s="20">
        <v>1</v>
      </c>
      <c r="M81" s="21" t="s">
        <v>57</v>
      </c>
      <c r="N81" s="27">
        <v>4</v>
      </c>
      <c r="O81" s="84" t="s">
        <v>158</v>
      </c>
      <c r="P81" s="84" t="s">
        <v>158</v>
      </c>
      <c r="Q81" s="84" t="s">
        <v>158</v>
      </c>
      <c r="R81" s="84" t="s">
        <v>158</v>
      </c>
      <c r="S81" s="84" t="s">
        <v>158</v>
      </c>
      <c r="T81" s="84" t="s">
        <v>158</v>
      </c>
      <c r="U81" s="84" t="s">
        <v>158</v>
      </c>
      <c r="V81" s="84" t="s">
        <v>158</v>
      </c>
      <c r="W81" s="20">
        <v>3</v>
      </c>
      <c r="X81" s="27">
        <v>6</v>
      </c>
      <c r="Y81" s="27">
        <v>4</v>
      </c>
      <c r="Z81" s="84" t="s">
        <v>158</v>
      </c>
      <c r="AA81" s="84" t="s">
        <v>158</v>
      </c>
      <c r="AB81" s="84" t="s">
        <v>158</v>
      </c>
      <c r="AC81" s="84" t="s">
        <v>158</v>
      </c>
      <c r="AD81" s="84" t="s">
        <v>158</v>
      </c>
      <c r="AE81" s="84" t="s">
        <v>158</v>
      </c>
      <c r="AF81" s="30" t="s">
        <v>163</v>
      </c>
      <c r="AG81" s="31" t="s">
        <v>58</v>
      </c>
      <c r="AH81" s="33" t="s">
        <v>174</v>
      </c>
      <c r="AI81" s="84" t="s">
        <v>158</v>
      </c>
      <c r="AJ81" s="3"/>
    </row>
    <row r="82" spans="1:36" ht="18.5" x14ac:dyDescent="0.75">
      <c r="A82" s="18">
        <v>78</v>
      </c>
      <c r="B82" s="18" t="s">
        <v>34</v>
      </c>
      <c r="C82" s="18" t="s">
        <v>20</v>
      </c>
      <c r="D82" s="18" t="s">
        <v>41</v>
      </c>
      <c r="E82" s="18" t="s">
        <v>363</v>
      </c>
      <c r="F82" s="20">
        <v>34568</v>
      </c>
      <c r="G82" s="28">
        <v>46835</v>
      </c>
      <c r="H82" s="19">
        <f t="shared" ca="1" si="2"/>
        <v>1058</v>
      </c>
      <c r="I82" s="20">
        <v>3</v>
      </c>
      <c r="J82" s="20">
        <v>1</v>
      </c>
      <c r="K82" s="20">
        <v>3</v>
      </c>
      <c r="L82" s="20">
        <v>1</v>
      </c>
      <c r="M82" s="21" t="s">
        <v>57</v>
      </c>
      <c r="N82" s="27">
        <v>4</v>
      </c>
      <c r="O82" s="84" t="s">
        <v>158</v>
      </c>
      <c r="P82" s="84" t="s">
        <v>158</v>
      </c>
      <c r="Q82" s="84" t="s">
        <v>158</v>
      </c>
      <c r="R82" s="84" t="s">
        <v>158</v>
      </c>
      <c r="S82" s="84" t="s">
        <v>158</v>
      </c>
      <c r="T82" s="84" t="s">
        <v>158</v>
      </c>
      <c r="U82" s="84" t="s">
        <v>158</v>
      </c>
      <c r="V82" s="84" t="s">
        <v>158</v>
      </c>
      <c r="W82" s="27">
        <v>3</v>
      </c>
      <c r="X82" s="20">
        <v>6</v>
      </c>
      <c r="Y82" s="27">
        <v>4</v>
      </c>
      <c r="Z82" s="84" t="s">
        <v>158</v>
      </c>
      <c r="AA82" s="84" t="s">
        <v>158</v>
      </c>
      <c r="AB82" s="84" t="s">
        <v>158</v>
      </c>
      <c r="AC82" s="84" t="s">
        <v>158</v>
      </c>
      <c r="AD82" s="84" t="s">
        <v>158</v>
      </c>
      <c r="AE82" s="84" t="s">
        <v>158</v>
      </c>
      <c r="AF82" s="30" t="s">
        <v>163</v>
      </c>
      <c r="AG82" s="31" t="s">
        <v>58</v>
      </c>
      <c r="AH82" s="33" t="s">
        <v>174</v>
      </c>
      <c r="AI82" s="84" t="s">
        <v>158</v>
      </c>
      <c r="AJ82" s="3"/>
    </row>
    <row r="83" spans="1:36" ht="18.5" x14ac:dyDescent="0.75">
      <c r="A83" s="18">
        <v>79</v>
      </c>
      <c r="B83" s="18" t="s">
        <v>34</v>
      </c>
      <c r="C83" s="18" t="s">
        <v>20</v>
      </c>
      <c r="D83" s="18" t="s">
        <v>41</v>
      </c>
      <c r="E83" s="18" t="s">
        <v>364</v>
      </c>
      <c r="F83" s="20">
        <v>34568</v>
      </c>
      <c r="G83" s="28">
        <v>46835</v>
      </c>
      <c r="H83" s="19">
        <f t="shared" ca="1" si="2"/>
        <v>1058</v>
      </c>
      <c r="I83" s="20">
        <v>3</v>
      </c>
      <c r="J83" s="20">
        <v>1</v>
      </c>
      <c r="K83" s="20">
        <v>3</v>
      </c>
      <c r="L83" s="20">
        <v>1</v>
      </c>
      <c r="M83" s="21" t="s">
        <v>57</v>
      </c>
      <c r="N83" s="27">
        <v>4</v>
      </c>
      <c r="O83" s="84" t="s">
        <v>158</v>
      </c>
      <c r="P83" s="84" t="s">
        <v>158</v>
      </c>
      <c r="Q83" s="84" t="s">
        <v>158</v>
      </c>
      <c r="R83" s="84" t="s">
        <v>158</v>
      </c>
      <c r="S83" s="84" t="s">
        <v>158</v>
      </c>
      <c r="T83" s="84" t="s">
        <v>158</v>
      </c>
      <c r="U83" s="84" t="s">
        <v>158</v>
      </c>
      <c r="V83" s="84" t="s">
        <v>158</v>
      </c>
      <c r="W83" s="27">
        <v>3</v>
      </c>
      <c r="X83" s="20">
        <v>6</v>
      </c>
      <c r="Y83" s="27">
        <v>4</v>
      </c>
      <c r="Z83" s="84" t="s">
        <v>158</v>
      </c>
      <c r="AA83" s="84" t="s">
        <v>158</v>
      </c>
      <c r="AB83" s="84" t="s">
        <v>158</v>
      </c>
      <c r="AC83" s="84" t="s">
        <v>158</v>
      </c>
      <c r="AD83" s="84" t="s">
        <v>158</v>
      </c>
      <c r="AE83" s="84" t="s">
        <v>158</v>
      </c>
      <c r="AF83" s="30" t="s">
        <v>163</v>
      </c>
      <c r="AG83" s="31" t="s">
        <v>58</v>
      </c>
      <c r="AH83" s="33" t="s">
        <v>174</v>
      </c>
      <c r="AI83" s="84" t="s">
        <v>158</v>
      </c>
      <c r="AJ83" s="3"/>
    </row>
    <row r="84" spans="1:36" ht="18.5" x14ac:dyDescent="0.75">
      <c r="A84" s="18">
        <v>80</v>
      </c>
      <c r="B84" s="18" t="s">
        <v>34</v>
      </c>
      <c r="C84" s="18" t="s">
        <v>20</v>
      </c>
      <c r="D84" s="18" t="s">
        <v>41</v>
      </c>
      <c r="E84" s="18" t="s">
        <v>365</v>
      </c>
      <c r="F84" s="20">
        <v>34568</v>
      </c>
      <c r="G84" s="28">
        <v>46835</v>
      </c>
      <c r="H84" s="19">
        <f t="shared" ca="1" si="2"/>
        <v>1058</v>
      </c>
      <c r="I84" s="20">
        <v>3</v>
      </c>
      <c r="J84" s="20">
        <v>1</v>
      </c>
      <c r="K84" s="20">
        <v>3</v>
      </c>
      <c r="L84" s="20">
        <v>1</v>
      </c>
      <c r="M84" s="21" t="s">
        <v>57</v>
      </c>
      <c r="N84" s="27">
        <v>4</v>
      </c>
      <c r="O84" s="84" t="s">
        <v>158</v>
      </c>
      <c r="P84" s="84" t="s">
        <v>158</v>
      </c>
      <c r="Q84" s="84" t="s">
        <v>158</v>
      </c>
      <c r="R84" s="84" t="s">
        <v>158</v>
      </c>
      <c r="S84" s="84" t="s">
        <v>158</v>
      </c>
      <c r="T84" s="84" t="s">
        <v>158</v>
      </c>
      <c r="U84" s="84" t="s">
        <v>158</v>
      </c>
      <c r="V84" s="84" t="s">
        <v>158</v>
      </c>
      <c r="W84" s="27">
        <v>3</v>
      </c>
      <c r="X84" s="20">
        <v>6</v>
      </c>
      <c r="Y84" s="27">
        <v>4</v>
      </c>
      <c r="Z84" s="84" t="s">
        <v>158</v>
      </c>
      <c r="AA84" s="84" t="s">
        <v>158</v>
      </c>
      <c r="AB84" s="84" t="s">
        <v>158</v>
      </c>
      <c r="AC84" s="84" t="s">
        <v>158</v>
      </c>
      <c r="AD84" s="84" t="s">
        <v>158</v>
      </c>
      <c r="AE84" s="84" t="s">
        <v>158</v>
      </c>
      <c r="AF84" s="30" t="s">
        <v>163</v>
      </c>
      <c r="AG84" s="31" t="s">
        <v>58</v>
      </c>
      <c r="AH84" s="33" t="s">
        <v>174</v>
      </c>
      <c r="AI84" s="84" t="s">
        <v>158</v>
      </c>
      <c r="AJ84" s="3"/>
    </row>
    <row r="85" spans="1:36" ht="18.5" hidden="1" x14ac:dyDescent="0.75">
      <c r="A85" s="18">
        <v>81</v>
      </c>
      <c r="B85" s="18" t="s">
        <v>14</v>
      </c>
      <c r="C85" s="18" t="s">
        <v>20</v>
      </c>
      <c r="D85" s="18" t="s">
        <v>47</v>
      </c>
      <c r="E85" s="18" t="s">
        <v>383</v>
      </c>
      <c r="F85" s="20">
        <v>39925</v>
      </c>
      <c r="G85" s="28">
        <v>46271</v>
      </c>
      <c r="H85" s="19">
        <f t="shared" ca="1" si="2"/>
        <v>494</v>
      </c>
      <c r="I85" s="20">
        <v>4</v>
      </c>
      <c r="J85" s="20">
        <v>1</v>
      </c>
      <c r="K85" s="20">
        <v>1</v>
      </c>
      <c r="L85" s="20">
        <v>1</v>
      </c>
      <c r="M85" s="21" t="s">
        <v>27</v>
      </c>
      <c r="N85" s="27">
        <v>4</v>
      </c>
      <c r="O85" s="84" t="s">
        <v>158</v>
      </c>
      <c r="P85" s="84" t="s">
        <v>158</v>
      </c>
      <c r="Q85" s="84" t="s">
        <v>158</v>
      </c>
      <c r="R85" s="84" t="s">
        <v>158</v>
      </c>
      <c r="S85" s="84" t="s">
        <v>158</v>
      </c>
      <c r="T85" s="84" t="s">
        <v>158</v>
      </c>
      <c r="U85" s="84" t="s">
        <v>158</v>
      </c>
      <c r="V85" s="84" t="s">
        <v>158</v>
      </c>
      <c r="W85" s="27">
        <v>6</v>
      </c>
      <c r="X85" s="20">
        <v>6</v>
      </c>
      <c r="Y85" s="27">
        <v>3</v>
      </c>
      <c r="Z85" s="84" t="s">
        <v>158</v>
      </c>
      <c r="AA85" s="84" t="s">
        <v>158</v>
      </c>
      <c r="AB85" s="84" t="s">
        <v>158</v>
      </c>
      <c r="AC85" s="84" t="s">
        <v>158</v>
      </c>
      <c r="AD85" s="84" t="s">
        <v>158</v>
      </c>
      <c r="AE85" s="84" t="s">
        <v>158</v>
      </c>
      <c r="AF85" s="30" t="s">
        <v>163</v>
      </c>
      <c r="AG85" s="31" t="s">
        <v>58</v>
      </c>
      <c r="AH85" s="33" t="s">
        <v>174</v>
      </c>
      <c r="AI85" s="84" t="s">
        <v>158</v>
      </c>
      <c r="AJ85" s="3"/>
    </row>
    <row r="86" spans="1:36" ht="18.5" hidden="1" x14ac:dyDescent="0.75">
      <c r="A86" s="18">
        <v>82</v>
      </c>
      <c r="B86" s="18" t="s">
        <v>14</v>
      </c>
      <c r="C86" s="18" t="s">
        <v>15</v>
      </c>
      <c r="D86" s="18" t="s">
        <v>46</v>
      </c>
      <c r="E86" s="18" t="s">
        <v>384</v>
      </c>
      <c r="F86" s="20">
        <v>33333</v>
      </c>
      <c r="G86" s="28">
        <v>46958</v>
      </c>
      <c r="H86" s="19">
        <f t="shared" ca="1" si="2"/>
        <v>1181</v>
      </c>
      <c r="I86" s="20">
        <v>1</v>
      </c>
      <c r="J86" s="20">
        <v>1</v>
      </c>
      <c r="K86" s="20">
        <v>1</v>
      </c>
      <c r="L86" s="29">
        <v>0</v>
      </c>
      <c r="M86" s="21" t="s">
        <v>90</v>
      </c>
      <c r="N86" s="84" t="s">
        <v>158</v>
      </c>
      <c r="O86" s="84" t="s">
        <v>158</v>
      </c>
      <c r="P86" s="84" t="s">
        <v>158</v>
      </c>
      <c r="Q86" s="84" t="s">
        <v>158</v>
      </c>
      <c r="R86" s="84" t="s">
        <v>158</v>
      </c>
      <c r="S86" s="84" t="s">
        <v>158</v>
      </c>
      <c r="T86" s="84" t="s">
        <v>158</v>
      </c>
      <c r="U86" s="84" t="s">
        <v>158</v>
      </c>
      <c r="V86" s="84" t="s">
        <v>158</v>
      </c>
      <c r="W86" s="20">
        <v>4</v>
      </c>
      <c r="X86" s="20">
        <v>6</v>
      </c>
      <c r="Y86" s="27">
        <v>5</v>
      </c>
      <c r="Z86" s="84" t="s">
        <v>158</v>
      </c>
      <c r="AA86" s="20">
        <v>4</v>
      </c>
      <c r="AB86" s="20">
        <v>6</v>
      </c>
      <c r="AC86" s="20">
        <v>6</v>
      </c>
      <c r="AD86" s="84" t="s">
        <v>158</v>
      </c>
      <c r="AE86" s="20">
        <v>6</v>
      </c>
      <c r="AF86" s="30" t="s">
        <v>163</v>
      </c>
      <c r="AG86" s="31" t="s">
        <v>147</v>
      </c>
      <c r="AH86" s="33" t="s">
        <v>167</v>
      </c>
      <c r="AI86" s="20" t="s">
        <v>25</v>
      </c>
      <c r="AJ86" s="3"/>
    </row>
    <row r="87" spans="1:36" ht="18.5" hidden="1" x14ac:dyDescent="0.75">
      <c r="A87" s="18">
        <v>83</v>
      </c>
      <c r="B87" s="18" t="s">
        <v>14</v>
      </c>
      <c r="C87" s="18" t="s">
        <v>15</v>
      </c>
      <c r="D87" s="18" t="s">
        <v>23</v>
      </c>
      <c r="E87" s="18" t="s">
        <v>352</v>
      </c>
      <c r="F87" s="20">
        <v>12254</v>
      </c>
      <c r="G87" s="28">
        <v>45810</v>
      </c>
      <c r="H87" s="19">
        <f t="shared" ca="1" si="2"/>
        <v>33</v>
      </c>
      <c r="I87" s="20">
        <v>4</v>
      </c>
      <c r="J87" s="20">
        <v>1</v>
      </c>
      <c r="K87" s="29">
        <v>0</v>
      </c>
      <c r="L87" s="20">
        <v>2</v>
      </c>
      <c r="M87" s="21" t="s">
        <v>279</v>
      </c>
      <c r="N87" s="20">
        <v>5</v>
      </c>
      <c r="O87" s="27">
        <v>5</v>
      </c>
      <c r="P87" s="84" t="s">
        <v>158</v>
      </c>
      <c r="Q87" s="27">
        <v>1</v>
      </c>
      <c r="R87" s="27">
        <v>2</v>
      </c>
      <c r="S87" s="27">
        <v>3</v>
      </c>
      <c r="T87" s="27">
        <v>3</v>
      </c>
      <c r="U87" s="27">
        <v>1</v>
      </c>
      <c r="V87" s="27">
        <v>2</v>
      </c>
      <c r="W87" s="27">
        <v>3</v>
      </c>
      <c r="X87" s="20">
        <v>6</v>
      </c>
      <c r="Y87" s="20">
        <v>5</v>
      </c>
      <c r="Z87" s="27">
        <v>4</v>
      </c>
      <c r="AA87" s="27">
        <v>5</v>
      </c>
      <c r="AB87" s="27">
        <v>6</v>
      </c>
      <c r="AC87" s="27">
        <v>6</v>
      </c>
      <c r="AD87" s="27">
        <v>6</v>
      </c>
      <c r="AE87" s="27">
        <v>6</v>
      </c>
      <c r="AF87" s="30" t="s">
        <v>163</v>
      </c>
      <c r="AG87" s="31" t="s">
        <v>147</v>
      </c>
      <c r="AH87" s="33" t="s">
        <v>183</v>
      </c>
      <c r="AI87" s="84" t="s">
        <v>158</v>
      </c>
      <c r="AJ87" s="3"/>
    </row>
    <row r="88" spans="1:36" ht="18.5" hidden="1" x14ac:dyDescent="0.75">
      <c r="A88" s="18">
        <v>84</v>
      </c>
      <c r="B88" s="18" t="s">
        <v>14</v>
      </c>
      <c r="C88" s="18" t="s">
        <v>20</v>
      </c>
      <c r="D88" s="18" t="s">
        <v>41</v>
      </c>
      <c r="E88" s="18" t="s">
        <v>388</v>
      </c>
      <c r="F88" s="20">
        <v>36418</v>
      </c>
      <c r="G88" s="28">
        <v>45809</v>
      </c>
      <c r="H88" s="19">
        <f t="shared" ca="1" si="2"/>
        <v>32</v>
      </c>
      <c r="I88" s="20">
        <v>3</v>
      </c>
      <c r="J88" s="20">
        <v>1</v>
      </c>
      <c r="K88" s="20">
        <v>1</v>
      </c>
      <c r="L88" s="20">
        <v>1</v>
      </c>
      <c r="M88" s="21" t="s">
        <v>60</v>
      </c>
      <c r="N88" s="84" t="s">
        <v>158</v>
      </c>
      <c r="O88" s="84" t="s">
        <v>158</v>
      </c>
      <c r="P88" s="84" t="s">
        <v>158</v>
      </c>
      <c r="Q88" s="84" t="s">
        <v>158</v>
      </c>
      <c r="R88" s="84" t="s">
        <v>158</v>
      </c>
      <c r="S88" s="84" t="s">
        <v>158</v>
      </c>
      <c r="T88" s="84" t="s">
        <v>158</v>
      </c>
      <c r="U88" s="84" t="s">
        <v>158</v>
      </c>
      <c r="V88" s="84" t="s">
        <v>158</v>
      </c>
      <c r="W88" s="84" t="s">
        <v>158</v>
      </c>
      <c r="X88" s="84" t="s">
        <v>158</v>
      </c>
      <c r="Y88" s="84" t="s">
        <v>158</v>
      </c>
      <c r="Z88" s="84" t="s">
        <v>158</v>
      </c>
      <c r="AA88" s="84" t="s">
        <v>158</v>
      </c>
      <c r="AB88" s="27">
        <v>6</v>
      </c>
      <c r="AC88" s="84" t="s">
        <v>158</v>
      </c>
      <c r="AD88" s="84" t="s">
        <v>158</v>
      </c>
      <c r="AE88" s="84" t="s">
        <v>158</v>
      </c>
      <c r="AF88" s="30" t="s">
        <v>163</v>
      </c>
      <c r="AG88" s="31" t="s">
        <v>49</v>
      </c>
      <c r="AH88" s="33" t="s">
        <v>159</v>
      </c>
      <c r="AI88" s="84" t="s">
        <v>158</v>
      </c>
      <c r="AJ88" s="3"/>
    </row>
    <row r="89" spans="1:36" ht="18.5" x14ac:dyDescent="0.75">
      <c r="A89" s="18">
        <v>85</v>
      </c>
      <c r="B89" s="18" t="s">
        <v>34</v>
      </c>
      <c r="C89" s="18" t="s">
        <v>15</v>
      </c>
      <c r="D89" s="18" t="s">
        <v>35</v>
      </c>
      <c r="E89" s="18" t="s">
        <v>366</v>
      </c>
      <c r="F89" s="20">
        <v>3185</v>
      </c>
      <c r="G89" s="28">
        <v>47322</v>
      </c>
      <c r="H89" s="19">
        <f t="shared" ca="1" si="2"/>
        <v>1545</v>
      </c>
      <c r="I89" s="20">
        <v>4</v>
      </c>
      <c r="J89" s="20">
        <v>1</v>
      </c>
      <c r="K89" s="20">
        <v>2</v>
      </c>
      <c r="L89" s="20">
        <v>2</v>
      </c>
      <c r="M89" s="21" t="s">
        <v>38</v>
      </c>
      <c r="N89" s="84" t="s">
        <v>158</v>
      </c>
      <c r="O89" s="84" t="s">
        <v>158</v>
      </c>
      <c r="P89" s="84" t="s">
        <v>158</v>
      </c>
      <c r="Q89" s="84" t="s">
        <v>158</v>
      </c>
      <c r="R89" s="84" t="s">
        <v>158</v>
      </c>
      <c r="S89" s="84" t="s">
        <v>158</v>
      </c>
      <c r="T89" s="84" t="s">
        <v>158</v>
      </c>
      <c r="U89" s="84" t="s">
        <v>158</v>
      </c>
      <c r="V89" s="84" t="s">
        <v>158</v>
      </c>
      <c r="W89" s="84" t="s">
        <v>158</v>
      </c>
      <c r="X89" s="20">
        <v>6</v>
      </c>
      <c r="Y89" s="20">
        <v>4</v>
      </c>
      <c r="Z89" s="27">
        <v>6</v>
      </c>
      <c r="AA89" s="84" t="s">
        <v>158</v>
      </c>
      <c r="AB89" s="84" t="s">
        <v>158</v>
      </c>
      <c r="AC89" s="84" t="s">
        <v>158</v>
      </c>
      <c r="AD89" s="84" t="s">
        <v>158</v>
      </c>
      <c r="AE89" s="84" t="s">
        <v>158</v>
      </c>
      <c r="AF89" s="30" t="s">
        <v>163</v>
      </c>
      <c r="AG89" s="31" t="s">
        <v>58</v>
      </c>
      <c r="AH89" s="33" t="s">
        <v>166</v>
      </c>
      <c r="AI89" s="20" t="s">
        <v>25</v>
      </c>
      <c r="AJ89" s="3"/>
    </row>
    <row r="90" spans="1:36" ht="18.5" x14ac:dyDescent="0.75">
      <c r="A90" s="18">
        <v>86</v>
      </c>
      <c r="B90" s="18" t="s">
        <v>34</v>
      </c>
      <c r="C90" s="18" t="s">
        <v>15</v>
      </c>
      <c r="D90" s="18" t="s">
        <v>35</v>
      </c>
      <c r="E90" s="18" t="s">
        <v>286</v>
      </c>
      <c r="F90" s="20">
        <v>3185</v>
      </c>
      <c r="G90" s="28">
        <v>47322</v>
      </c>
      <c r="H90" s="19">
        <f t="shared" ca="1" si="2"/>
        <v>1545</v>
      </c>
      <c r="I90" s="20">
        <v>4</v>
      </c>
      <c r="J90" s="20">
        <v>1</v>
      </c>
      <c r="K90" s="20">
        <v>2</v>
      </c>
      <c r="L90" s="20">
        <v>2</v>
      </c>
      <c r="M90" s="21" t="s">
        <v>38</v>
      </c>
      <c r="N90" s="84" t="s">
        <v>158</v>
      </c>
      <c r="O90" s="84" t="s">
        <v>158</v>
      </c>
      <c r="P90" s="84" t="s">
        <v>158</v>
      </c>
      <c r="Q90" s="84" t="s">
        <v>158</v>
      </c>
      <c r="R90" s="84" t="s">
        <v>158</v>
      </c>
      <c r="S90" s="84" t="s">
        <v>158</v>
      </c>
      <c r="T90" s="84" t="s">
        <v>158</v>
      </c>
      <c r="U90" s="84" t="s">
        <v>158</v>
      </c>
      <c r="V90" s="84" t="s">
        <v>158</v>
      </c>
      <c r="W90" s="84" t="s">
        <v>158</v>
      </c>
      <c r="X90" s="20">
        <v>6</v>
      </c>
      <c r="Y90" s="20">
        <v>4</v>
      </c>
      <c r="Z90" s="27">
        <v>6</v>
      </c>
      <c r="AA90" s="84" t="s">
        <v>158</v>
      </c>
      <c r="AB90" s="84" t="s">
        <v>158</v>
      </c>
      <c r="AC90" s="84" t="s">
        <v>158</v>
      </c>
      <c r="AD90" s="84" t="s">
        <v>158</v>
      </c>
      <c r="AE90" s="84" t="s">
        <v>158</v>
      </c>
      <c r="AF90" s="30" t="s">
        <v>163</v>
      </c>
      <c r="AG90" s="31" t="s">
        <v>58</v>
      </c>
      <c r="AH90" s="33" t="s">
        <v>166</v>
      </c>
      <c r="AI90" s="20" t="s">
        <v>25</v>
      </c>
      <c r="AJ90" s="3"/>
    </row>
    <row r="91" spans="1:36" ht="18.5" x14ac:dyDescent="0.75">
      <c r="A91" s="18">
        <v>87</v>
      </c>
      <c r="B91" s="18" t="s">
        <v>34</v>
      </c>
      <c r="C91" s="18" t="s">
        <v>15</v>
      </c>
      <c r="D91" s="18" t="s">
        <v>35</v>
      </c>
      <c r="E91" s="18" t="s">
        <v>287</v>
      </c>
      <c r="F91" s="20">
        <v>3185</v>
      </c>
      <c r="G91" s="28">
        <v>47322</v>
      </c>
      <c r="H91" s="19">
        <f t="shared" ca="1" si="2"/>
        <v>1545</v>
      </c>
      <c r="I91" s="20">
        <v>4</v>
      </c>
      <c r="J91" s="20">
        <v>1</v>
      </c>
      <c r="K91" s="20">
        <v>2</v>
      </c>
      <c r="L91" s="20">
        <v>2</v>
      </c>
      <c r="M91" s="21" t="s">
        <v>38</v>
      </c>
      <c r="N91" s="84" t="s">
        <v>158</v>
      </c>
      <c r="O91" s="84" t="s">
        <v>158</v>
      </c>
      <c r="P91" s="84" t="s">
        <v>158</v>
      </c>
      <c r="Q91" s="84" t="s">
        <v>158</v>
      </c>
      <c r="R91" s="84" t="s">
        <v>158</v>
      </c>
      <c r="S91" s="84" t="s">
        <v>158</v>
      </c>
      <c r="T91" s="84" t="s">
        <v>158</v>
      </c>
      <c r="U91" s="84" t="s">
        <v>158</v>
      </c>
      <c r="V91" s="84" t="s">
        <v>158</v>
      </c>
      <c r="W91" s="84" t="s">
        <v>158</v>
      </c>
      <c r="X91" s="20">
        <v>6</v>
      </c>
      <c r="Y91" s="20">
        <v>4</v>
      </c>
      <c r="Z91" s="27">
        <v>6</v>
      </c>
      <c r="AA91" s="84" t="s">
        <v>158</v>
      </c>
      <c r="AB91" s="84" t="s">
        <v>158</v>
      </c>
      <c r="AC91" s="84" t="s">
        <v>158</v>
      </c>
      <c r="AD91" s="84" t="s">
        <v>158</v>
      </c>
      <c r="AE91" s="84" t="s">
        <v>158</v>
      </c>
      <c r="AF91" s="30" t="s">
        <v>163</v>
      </c>
      <c r="AG91" s="31" t="s">
        <v>58</v>
      </c>
      <c r="AH91" s="33" t="s">
        <v>166</v>
      </c>
      <c r="AI91" s="20" t="s">
        <v>25</v>
      </c>
      <c r="AJ91" s="3"/>
    </row>
    <row r="92" spans="1:36" ht="18.5" x14ac:dyDescent="0.75">
      <c r="A92" s="18">
        <v>88</v>
      </c>
      <c r="B92" s="18" t="s">
        <v>34</v>
      </c>
      <c r="C92" s="18" t="s">
        <v>15</v>
      </c>
      <c r="D92" s="18" t="s">
        <v>35</v>
      </c>
      <c r="E92" s="18" t="s">
        <v>288</v>
      </c>
      <c r="F92" s="20">
        <v>3185</v>
      </c>
      <c r="G92" s="28">
        <v>47322</v>
      </c>
      <c r="H92" s="19">
        <f t="shared" ca="1" si="2"/>
        <v>1545</v>
      </c>
      <c r="I92" s="20">
        <v>4</v>
      </c>
      <c r="J92" s="20">
        <v>1</v>
      </c>
      <c r="K92" s="20">
        <v>2</v>
      </c>
      <c r="L92" s="20">
        <v>2</v>
      </c>
      <c r="M92" s="21" t="s">
        <v>38</v>
      </c>
      <c r="N92" s="84" t="s">
        <v>158</v>
      </c>
      <c r="O92" s="84" t="s">
        <v>158</v>
      </c>
      <c r="P92" s="84" t="s">
        <v>158</v>
      </c>
      <c r="Q92" s="84" t="s">
        <v>158</v>
      </c>
      <c r="R92" s="84" t="s">
        <v>158</v>
      </c>
      <c r="S92" s="84" t="s">
        <v>158</v>
      </c>
      <c r="T92" s="84" t="s">
        <v>158</v>
      </c>
      <c r="U92" s="84" t="s">
        <v>158</v>
      </c>
      <c r="V92" s="84" t="s">
        <v>158</v>
      </c>
      <c r="W92" s="84" t="s">
        <v>158</v>
      </c>
      <c r="X92" s="20">
        <v>6</v>
      </c>
      <c r="Y92" s="20">
        <v>4</v>
      </c>
      <c r="Z92" s="20">
        <v>6</v>
      </c>
      <c r="AA92" s="84" t="s">
        <v>158</v>
      </c>
      <c r="AB92" s="84" t="s">
        <v>158</v>
      </c>
      <c r="AC92" s="84" t="s">
        <v>158</v>
      </c>
      <c r="AD92" s="84" t="s">
        <v>158</v>
      </c>
      <c r="AE92" s="84" t="s">
        <v>158</v>
      </c>
      <c r="AF92" s="30" t="s">
        <v>163</v>
      </c>
      <c r="AG92" s="31" t="s">
        <v>58</v>
      </c>
      <c r="AH92" s="33" t="s">
        <v>166</v>
      </c>
      <c r="AI92" s="20" t="s">
        <v>25</v>
      </c>
      <c r="AJ92" s="3"/>
    </row>
    <row r="93" spans="1:36" ht="18.5" x14ac:dyDescent="0.75">
      <c r="A93" s="18">
        <v>89</v>
      </c>
      <c r="B93" s="18" t="s">
        <v>34</v>
      </c>
      <c r="C93" s="18" t="s">
        <v>15</v>
      </c>
      <c r="D93" s="18" t="s">
        <v>35</v>
      </c>
      <c r="E93" s="18" t="s">
        <v>289</v>
      </c>
      <c r="F93" s="20">
        <v>1171</v>
      </c>
      <c r="G93" s="28">
        <v>47322</v>
      </c>
      <c r="H93" s="19">
        <f t="shared" ca="1" si="2"/>
        <v>1545</v>
      </c>
      <c r="I93" s="20">
        <v>4</v>
      </c>
      <c r="J93" s="20">
        <v>1</v>
      </c>
      <c r="K93" s="20">
        <v>2</v>
      </c>
      <c r="L93" s="20">
        <v>4</v>
      </c>
      <c r="M93" s="21" t="s">
        <v>37</v>
      </c>
      <c r="N93" s="84" t="s">
        <v>158</v>
      </c>
      <c r="O93" s="84" t="s">
        <v>158</v>
      </c>
      <c r="P93" s="84" t="s">
        <v>158</v>
      </c>
      <c r="Q93" s="84" t="s">
        <v>158</v>
      </c>
      <c r="R93" s="84" t="s">
        <v>158</v>
      </c>
      <c r="S93" s="84" t="s">
        <v>158</v>
      </c>
      <c r="T93" s="84" t="s">
        <v>158</v>
      </c>
      <c r="U93" s="84" t="s">
        <v>158</v>
      </c>
      <c r="V93" s="84" t="s">
        <v>158</v>
      </c>
      <c r="W93" s="84" t="s">
        <v>158</v>
      </c>
      <c r="X93" s="20">
        <v>6</v>
      </c>
      <c r="Y93" s="20">
        <v>4</v>
      </c>
      <c r="Z93" s="20">
        <v>6</v>
      </c>
      <c r="AA93" s="84" t="s">
        <v>158</v>
      </c>
      <c r="AB93" s="84" t="s">
        <v>158</v>
      </c>
      <c r="AC93" s="84" t="s">
        <v>158</v>
      </c>
      <c r="AD93" s="84" t="s">
        <v>158</v>
      </c>
      <c r="AE93" s="84" t="s">
        <v>158</v>
      </c>
      <c r="AF93" s="30" t="s">
        <v>163</v>
      </c>
      <c r="AG93" s="31" t="s">
        <v>58</v>
      </c>
      <c r="AH93" s="33" t="s">
        <v>166</v>
      </c>
      <c r="AI93" s="84" t="s">
        <v>158</v>
      </c>
      <c r="AJ93" s="3"/>
    </row>
    <row r="94" spans="1:36" ht="18.5" x14ac:dyDescent="0.75">
      <c r="A94" s="18">
        <v>90</v>
      </c>
      <c r="B94" s="18" t="s">
        <v>34</v>
      </c>
      <c r="C94" s="18" t="s">
        <v>15</v>
      </c>
      <c r="D94" s="18" t="s">
        <v>35</v>
      </c>
      <c r="E94" s="18" t="s">
        <v>290</v>
      </c>
      <c r="F94" s="20">
        <v>1171</v>
      </c>
      <c r="G94" s="28">
        <v>47322</v>
      </c>
      <c r="H94" s="19">
        <f t="shared" ca="1" si="2"/>
        <v>1545</v>
      </c>
      <c r="I94" s="20">
        <v>4</v>
      </c>
      <c r="J94" s="20">
        <v>1</v>
      </c>
      <c r="K94" s="20">
        <v>2</v>
      </c>
      <c r="L94" s="20">
        <v>4</v>
      </c>
      <c r="M94" s="21" t="s">
        <v>37</v>
      </c>
      <c r="N94" s="84" t="s">
        <v>158</v>
      </c>
      <c r="O94" s="84" t="s">
        <v>158</v>
      </c>
      <c r="P94" s="84" t="s">
        <v>158</v>
      </c>
      <c r="Q94" s="84" t="s">
        <v>158</v>
      </c>
      <c r="R94" s="84" t="s">
        <v>158</v>
      </c>
      <c r="S94" s="84" t="s">
        <v>158</v>
      </c>
      <c r="T94" s="84" t="s">
        <v>158</v>
      </c>
      <c r="U94" s="84" t="s">
        <v>158</v>
      </c>
      <c r="V94" s="84" t="s">
        <v>158</v>
      </c>
      <c r="W94" s="84" t="s">
        <v>158</v>
      </c>
      <c r="X94" s="20">
        <v>6</v>
      </c>
      <c r="Y94" s="20">
        <v>4</v>
      </c>
      <c r="Z94" s="20">
        <v>6</v>
      </c>
      <c r="AA94" s="84" t="s">
        <v>158</v>
      </c>
      <c r="AB94" s="84" t="s">
        <v>158</v>
      </c>
      <c r="AC94" s="84" t="s">
        <v>158</v>
      </c>
      <c r="AD94" s="84" t="s">
        <v>158</v>
      </c>
      <c r="AE94" s="84" t="s">
        <v>158</v>
      </c>
      <c r="AF94" s="30" t="s">
        <v>163</v>
      </c>
      <c r="AG94" s="31" t="s">
        <v>58</v>
      </c>
      <c r="AH94" s="33" t="s">
        <v>166</v>
      </c>
      <c r="AI94" s="84" t="s">
        <v>158</v>
      </c>
      <c r="AJ94" s="3"/>
    </row>
    <row r="95" spans="1:36" ht="18.5" x14ac:dyDescent="0.75">
      <c r="A95" s="18">
        <v>91</v>
      </c>
      <c r="B95" s="18" t="s">
        <v>34</v>
      </c>
      <c r="C95" s="18" t="s">
        <v>15</v>
      </c>
      <c r="D95" s="18" t="s">
        <v>35</v>
      </c>
      <c r="E95" s="18" t="s">
        <v>291</v>
      </c>
      <c r="F95" s="20">
        <v>1171</v>
      </c>
      <c r="G95" s="28">
        <v>47322</v>
      </c>
      <c r="H95" s="19">
        <f t="shared" ca="1" si="2"/>
        <v>1545</v>
      </c>
      <c r="I95" s="20">
        <v>4</v>
      </c>
      <c r="J95" s="20">
        <v>1</v>
      </c>
      <c r="K95" s="20">
        <v>2</v>
      </c>
      <c r="L95" s="20">
        <v>4</v>
      </c>
      <c r="M95" s="21" t="s">
        <v>37</v>
      </c>
      <c r="N95" s="84" t="s">
        <v>158</v>
      </c>
      <c r="O95" s="84" t="s">
        <v>158</v>
      </c>
      <c r="P95" s="84" t="s">
        <v>158</v>
      </c>
      <c r="Q95" s="84" t="s">
        <v>158</v>
      </c>
      <c r="R95" s="84" t="s">
        <v>158</v>
      </c>
      <c r="S95" s="84" t="s">
        <v>158</v>
      </c>
      <c r="T95" s="84" t="s">
        <v>158</v>
      </c>
      <c r="U95" s="84" t="s">
        <v>158</v>
      </c>
      <c r="V95" s="84" t="s">
        <v>158</v>
      </c>
      <c r="W95" s="84" t="s">
        <v>158</v>
      </c>
      <c r="X95" s="20">
        <v>6</v>
      </c>
      <c r="Y95" s="20">
        <v>4</v>
      </c>
      <c r="Z95" s="20">
        <v>6</v>
      </c>
      <c r="AA95" s="84" t="s">
        <v>158</v>
      </c>
      <c r="AB95" s="84" t="s">
        <v>158</v>
      </c>
      <c r="AC95" s="84" t="s">
        <v>158</v>
      </c>
      <c r="AD95" s="84" t="s">
        <v>158</v>
      </c>
      <c r="AE95" s="84" t="s">
        <v>158</v>
      </c>
      <c r="AF95" s="30" t="s">
        <v>163</v>
      </c>
      <c r="AG95" s="31" t="s">
        <v>58</v>
      </c>
      <c r="AH95" s="33" t="s">
        <v>166</v>
      </c>
      <c r="AI95" s="84" t="s">
        <v>158</v>
      </c>
      <c r="AJ95" s="3"/>
    </row>
    <row r="96" spans="1:36" ht="18.5" x14ac:dyDescent="0.75">
      <c r="A96" s="18">
        <v>92</v>
      </c>
      <c r="B96" s="18" t="s">
        <v>34</v>
      </c>
      <c r="C96" s="18" t="s">
        <v>15</v>
      </c>
      <c r="D96" s="18" t="s">
        <v>35</v>
      </c>
      <c r="E96" s="18" t="s">
        <v>292</v>
      </c>
      <c r="F96" s="20">
        <v>1171</v>
      </c>
      <c r="G96" s="28">
        <v>47322</v>
      </c>
      <c r="H96" s="19">
        <f t="shared" ca="1" si="2"/>
        <v>1545</v>
      </c>
      <c r="I96" s="20">
        <v>4</v>
      </c>
      <c r="J96" s="20">
        <v>1</v>
      </c>
      <c r="K96" s="20">
        <v>2</v>
      </c>
      <c r="L96" s="20">
        <v>4</v>
      </c>
      <c r="M96" s="21" t="s">
        <v>37</v>
      </c>
      <c r="N96" s="84" t="s">
        <v>158</v>
      </c>
      <c r="O96" s="84" t="s">
        <v>158</v>
      </c>
      <c r="P96" s="84" t="s">
        <v>158</v>
      </c>
      <c r="Q96" s="84" t="s">
        <v>158</v>
      </c>
      <c r="R96" s="84" t="s">
        <v>158</v>
      </c>
      <c r="S96" s="84" t="s">
        <v>158</v>
      </c>
      <c r="T96" s="84" t="s">
        <v>158</v>
      </c>
      <c r="U96" s="84" t="s">
        <v>158</v>
      </c>
      <c r="V96" s="84" t="s">
        <v>158</v>
      </c>
      <c r="W96" s="84" t="s">
        <v>158</v>
      </c>
      <c r="X96" s="20">
        <v>6</v>
      </c>
      <c r="Y96" s="20">
        <v>4</v>
      </c>
      <c r="Z96" s="20">
        <v>6</v>
      </c>
      <c r="AA96" s="84" t="s">
        <v>158</v>
      </c>
      <c r="AB96" s="84" t="s">
        <v>158</v>
      </c>
      <c r="AC96" s="84" t="s">
        <v>158</v>
      </c>
      <c r="AD96" s="84" t="s">
        <v>158</v>
      </c>
      <c r="AE96" s="84" t="s">
        <v>158</v>
      </c>
      <c r="AF96" s="30" t="s">
        <v>163</v>
      </c>
      <c r="AG96" s="31" t="s">
        <v>58</v>
      </c>
      <c r="AH96" s="33" t="s">
        <v>166</v>
      </c>
      <c r="AI96" s="84" t="s">
        <v>158</v>
      </c>
      <c r="AJ96" s="3"/>
    </row>
    <row r="97" spans="1:36" ht="18.5" x14ac:dyDescent="0.75">
      <c r="A97" s="18">
        <v>93</v>
      </c>
      <c r="B97" s="18" t="s">
        <v>34</v>
      </c>
      <c r="C97" s="18" t="s">
        <v>15</v>
      </c>
      <c r="D97" s="18" t="s">
        <v>35</v>
      </c>
      <c r="E97" s="18" t="s">
        <v>373</v>
      </c>
      <c r="F97" s="20">
        <v>1171</v>
      </c>
      <c r="G97" s="28">
        <v>47322</v>
      </c>
      <c r="H97" s="19">
        <f t="shared" ca="1" si="2"/>
        <v>1545</v>
      </c>
      <c r="I97" s="20">
        <v>4</v>
      </c>
      <c r="J97" s="20">
        <v>1</v>
      </c>
      <c r="K97" s="20">
        <v>2</v>
      </c>
      <c r="L97" s="20">
        <v>4</v>
      </c>
      <c r="M97" s="21" t="s">
        <v>37</v>
      </c>
      <c r="N97" s="84" t="s">
        <v>158</v>
      </c>
      <c r="O97" s="84" t="s">
        <v>158</v>
      </c>
      <c r="P97" s="84" t="s">
        <v>158</v>
      </c>
      <c r="Q97" s="84" t="s">
        <v>158</v>
      </c>
      <c r="R97" s="84" t="s">
        <v>158</v>
      </c>
      <c r="S97" s="84" t="s">
        <v>158</v>
      </c>
      <c r="T97" s="84" t="s">
        <v>158</v>
      </c>
      <c r="U97" s="84" t="s">
        <v>158</v>
      </c>
      <c r="V97" s="84" t="s">
        <v>158</v>
      </c>
      <c r="W97" s="84" t="s">
        <v>158</v>
      </c>
      <c r="X97" s="20">
        <v>6</v>
      </c>
      <c r="Y97" s="20">
        <v>4</v>
      </c>
      <c r="Z97" s="20">
        <v>6</v>
      </c>
      <c r="AA97" s="84" t="s">
        <v>158</v>
      </c>
      <c r="AB97" s="84" t="s">
        <v>158</v>
      </c>
      <c r="AC97" s="84" t="s">
        <v>158</v>
      </c>
      <c r="AD97" s="84" t="s">
        <v>158</v>
      </c>
      <c r="AE97" s="84" t="s">
        <v>158</v>
      </c>
      <c r="AF97" s="30" t="s">
        <v>163</v>
      </c>
      <c r="AG97" s="31" t="s">
        <v>58</v>
      </c>
      <c r="AH97" s="33" t="s">
        <v>166</v>
      </c>
      <c r="AI97" s="84" t="s">
        <v>158</v>
      </c>
      <c r="AJ97" s="3"/>
    </row>
    <row r="98" spans="1:36" ht="18.5" x14ac:dyDescent="0.75">
      <c r="A98" s="18">
        <v>94</v>
      </c>
      <c r="B98" s="18" t="s">
        <v>34</v>
      </c>
      <c r="C98" s="18" t="s">
        <v>15</v>
      </c>
      <c r="D98" s="18" t="s">
        <v>35</v>
      </c>
      <c r="E98" s="18" t="s">
        <v>374</v>
      </c>
      <c r="F98" s="20">
        <v>1171</v>
      </c>
      <c r="G98" s="28">
        <v>47322</v>
      </c>
      <c r="H98" s="19">
        <f t="shared" ca="1" si="2"/>
        <v>1545</v>
      </c>
      <c r="I98" s="20">
        <v>4</v>
      </c>
      <c r="J98" s="20">
        <v>1</v>
      </c>
      <c r="K98" s="20">
        <v>2</v>
      </c>
      <c r="L98" s="20">
        <v>4</v>
      </c>
      <c r="M98" s="21" t="s">
        <v>37</v>
      </c>
      <c r="N98" s="84" t="s">
        <v>158</v>
      </c>
      <c r="O98" s="84" t="s">
        <v>158</v>
      </c>
      <c r="P98" s="84" t="s">
        <v>158</v>
      </c>
      <c r="Q98" s="84" t="s">
        <v>158</v>
      </c>
      <c r="R98" s="84" t="s">
        <v>158</v>
      </c>
      <c r="S98" s="84" t="s">
        <v>158</v>
      </c>
      <c r="T98" s="84" t="s">
        <v>158</v>
      </c>
      <c r="U98" s="84" t="s">
        <v>158</v>
      </c>
      <c r="V98" s="84" t="s">
        <v>158</v>
      </c>
      <c r="W98" s="84" t="s">
        <v>158</v>
      </c>
      <c r="X98" s="20">
        <v>6</v>
      </c>
      <c r="Y98" s="20">
        <v>4</v>
      </c>
      <c r="Z98" s="20">
        <v>6</v>
      </c>
      <c r="AA98" s="84" t="s">
        <v>158</v>
      </c>
      <c r="AB98" s="84" t="s">
        <v>158</v>
      </c>
      <c r="AC98" s="84" t="s">
        <v>158</v>
      </c>
      <c r="AD98" s="84" t="s">
        <v>158</v>
      </c>
      <c r="AE98" s="84" t="s">
        <v>158</v>
      </c>
      <c r="AF98" s="30" t="s">
        <v>163</v>
      </c>
      <c r="AG98" s="31" t="s">
        <v>58</v>
      </c>
      <c r="AH98" s="33" t="s">
        <v>166</v>
      </c>
      <c r="AI98" s="84" t="s">
        <v>158</v>
      </c>
      <c r="AJ98" s="3"/>
    </row>
    <row r="99" spans="1:36" ht="18.5" x14ac:dyDescent="0.75">
      <c r="A99" s="18">
        <v>95</v>
      </c>
      <c r="B99" s="18" t="s">
        <v>34</v>
      </c>
      <c r="C99" s="18" t="s">
        <v>15</v>
      </c>
      <c r="D99" s="18" t="s">
        <v>35</v>
      </c>
      <c r="E99" s="18" t="s">
        <v>293</v>
      </c>
      <c r="F99" s="20">
        <v>1170</v>
      </c>
      <c r="G99" s="28">
        <v>47322</v>
      </c>
      <c r="H99" s="19">
        <f t="shared" ref="H99:H130" ca="1" si="3">G99-$A$2</f>
        <v>1545</v>
      </c>
      <c r="I99" s="20">
        <v>4</v>
      </c>
      <c r="J99" s="20">
        <v>1</v>
      </c>
      <c r="K99" s="20">
        <v>2</v>
      </c>
      <c r="L99" s="20">
        <v>2</v>
      </c>
      <c r="M99" s="21" t="s">
        <v>38</v>
      </c>
      <c r="N99" s="84" t="s">
        <v>158</v>
      </c>
      <c r="O99" s="84" t="s">
        <v>158</v>
      </c>
      <c r="P99" s="84" t="s">
        <v>158</v>
      </c>
      <c r="Q99" s="84" t="s">
        <v>158</v>
      </c>
      <c r="R99" s="84" t="s">
        <v>158</v>
      </c>
      <c r="S99" s="84" t="s">
        <v>158</v>
      </c>
      <c r="T99" s="84" t="s">
        <v>158</v>
      </c>
      <c r="U99" s="84" t="s">
        <v>158</v>
      </c>
      <c r="V99" s="84" t="s">
        <v>158</v>
      </c>
      <c r="W99" s="84" t="s">
        <v>158</v>
      </c>
      <c r="X99" s="20">
        <v>6</v>
      </c>
      <c r="Y99" s="20">
        <v>4</v>
      </c>
      <c r="Z99" s="20">
        <v>6</v>
      </c>
      <c r="AA99" s="84" t="s">
        <v>158</v>
      </c>
      <c r="AB99" s="84" t="s">
        <v>158</v>
      </c>
      <c r="AC99" s="84" t="s">
        <v>158</v>
      </c>
      <c r="AD99" s="84" t="s">
        <v>158</v>
      </c>
      <c r="AE99" s="84" t="s">
        <v>158</v>
      </c>
      <c r="AF99" s="30" t="s">
        <v>163</v>
      </c>
      <c r="AG99" s="31" t="s">
        <v>58</v>
      </c>
      <c r="AH99" s="33" t="s">
        <v>166</v>
      </c>
      <c r="AI99" s="20" t="s">
        <v>39</v>
      </c>
      <c r="AJ99" s="3"/>
    </row>
    <row r="100" spans="1:36" ht="18.5" x14ac:dyDescent="0.75">
      <c r="A100" s="18">
        <v>96</v>
      </c>
      <c r="B100" s="18" t="s">
        <v>34</v>
      </c>
      <c r="C100" s="18" t="s">
        <v>15</v>
      </c>
      <c r="D100" s="18" t="s">
        <v>35</v>
      </c>
      <c r="E100" s="18" t="s">
        <v>294</v>
      </c>
      <c r="F100" s="20">
        <v>1170</v>
      </c>
      <c r="G100" s="28">
        <v>47322</v>
      </c>
      <c r="H100" s="19">
        <f t="shared" ca="1" si="3"/>
        <v>1545</v>
      </c>
      <c r="I100" s="20">
        <v>4</v>
      </c>
      <c r="J100" s="20">
        <v>1</v>
      </c>
      <c r="K100" s="20">
        <v>2</v>
      </c>
      <c r="L100" s="20">
        <v>2</v>
      </c>
      <c r="M100" s="21" t="s">
        <v>38</v>
      </c>
      <c r="N100" s="84" t="s">
        <v>158</v>
      </c>
      <c r="O100" s="84" t="s">
        <v>158</v>
      </c>
      <c r="P100" s="84" t="s">
        <v>158</v>
      </c>
      <c r="Q100" s="84" t="s">
        <v>158</v>
      </c>
      <c r="R100" s="84" t="s">
        <v>158</v>
      </c>
      <c r="S100" s="84" t="s">
        <v>158</v>
      </c>
      <c r="T100" s="84" t="s">
        <v>158</v>
      </c>
      <c r="U100" s="84" t="s">
        <v>158</v>
      </c>
      <c r="V100" s="84" t="s">
        <v>158</v>
      </c>
      <c r="W100" s="84" t="s">
        <v>158</v>
      </c>
      <c r="X100" s="20">
        <v>6</v>
      </c>
      <c r="Y100" s="20">
        <v>4</v>
      </c>
      <c r="Z100" s="20">
        <v>6</v>
      </c>
      <c r="AA100" s="84" t="s">
        <v>158</v>
      </c>
      <c r="AB100" s="84" t="s">
        <v>158</v>
      </c>
      <c r="AC100" s="84" t="s">
        <v>158</v>
      </c>
      <c r="AD100" s="84" t="s">
        <v>158</v>
      </c>
      <c r="AE100" s="84" t="s">
        <v>158</v>
      </c>
      <c r="AF100" s="30" t="s">
        <v>163</v>
      </c>
      <c r="AG100" s="31" t="s">
        <v>58</v>
      </c>
      <c r="AH100" s="33" t="s">
        <v>166</v>
      </c>
      <c r="AI100" s="20" t="s">
        <v>39</v>
      </c>
      <c r="AJ100" s="3"/>
    </row>
    <row r="101" spans="1:36" ht="18.5" x14ac:dyDescent="0.75">
      <c r="A101" s="18">
        <v>97</v>
      </c>
      <c r="B101" s="18" t="s">
        <v>34</v>
      </c>
      <c r="C101" s="18" t="s">
        <v>15</v>
      </c>
      <c r="D101" s="18" t="s">
        <v>35</v>
      </c>
      <c r="E101" s="18" t="s">
        <v>295</v>
      </c>
      <c r="F101" s="20">
        <v>1170</v>
      </c>
      <c r="G101" s="28">
        <v>47322</v>
      </c>
      <c r="H101" s="19">
        <f t="shared" ca="1" si="3"/>
        <v>1545</v>
      </c>
      <c r="I101" s="20">
        <v>4</v>
      </c>
      <c r="J101" s="20">
        <v>1</v>
      </c>
      <c r="K101" s="20">
        <v>2</v>
      </c>
      <c r="L101" s="20">
        <v>2</v>
      </c>
      <c r="M101" s="21" t="s">
        <v>38</v>
      </c>
      <c r="N101" s="84" t="s">
        <v>158</v>
      </c>
      <c r="O101" s="84" t="s">
        <v>158</v>
      </c>
      <c r="P101" s="84" t="s">
        <v>158</v>
      </c>
      <c r="Q101" s="84" t="s">
        <v>158</v>
      </c>
      <c r="R101" s="84" t="s">
        <v>158</v>
      </c>
      <c r="S101" s="84" t="s">
        <v>158</v>
      </c>
      <c r="T101" s="84" t="s">
        <v>158</v>
      </c>
      <c r="U101" s="84" t="s">
        <v>158</v>
      </c>
      <c r="V101" s="84" t="s">
        <v>158</v>
      </c>
      <c r="W101" s="84" t="s">
        <v>158</v>
      </c>
      <c r="X101" s="20">
        <v>6</v>
      </c>
      <c r="Y101" s="20">
        <v>4</v>
      </c>
      <c r="Z101" s="20">
        <v>6</v>
      </c>
      <c r="AA101" s="84" t="s">
        <v>158</v>
      </c>
      <c r="AB101" s="84" t="s">
        <v>158</v>
      </c>
      <c r="AC101" s="84" t="s">
        <v>158</v>
      </c>
      <c r="AD101" s="84" t="s">
        <v>158</v>
      </c>
      <c r="AE101" s="84" t="s">
        <v>158</v>
      </c>
      <c r="AF101" s="30" t="s">
        <v>163</v>
      </c>
      <c r="AG101" s="31" t="s">
        <v>58</v>
      </c>
      <c r="AH101" s="33" t="s">
        <v>166</v>
      </c>
      <c r="AI101" s="20" t="s">
        <v>39</v>
      </c>
      <c r="AJ101" s="3"/>
    </row>
    <row r="102" spans="1:36" ht="18.5" x14ac:dyDescent="0.75">
      <c r="A102" s="18">
        <v>98</v>
      </c>
      <c r="B102" s="18" t="s">
        <v>34</v>
      </c>
      <c r="C102" s="18" t="s">
        <v>15</v>
      </c>
      <c r="D102" s="18" t="s">
        <v>35</v>
      </c>
      <c r="E102" s="18" t="s">
        <v>296</v>
      </c>
      <c r="F102" s="20">
        <v>1170</v>
      </c>
      <c r="G102" s="28">
        <v>47322</v>
      </c>
      <c r="H102" s="19">
        <f t="shared" ca="1" si="3"/>
        <v>1545</v>
      </c>
      <c r="I102" s="20">
        <v>4</v>
      </c>
      <c r="J102" s="20">
        <v>1</v>
      </c>
      <c r="K102" s="20">
        <v>2</v>
      </c>
      <c r="L102" s="20">
        <v>2</v>
      </c>
      <c r="M102" s="21" t="s">
        <v>38</v>
      </c>
      <c r="N102" s="84" t="s">
        <v>158</v>
      </c>
      <c r="O102" s="84" t="s">
        <v>158</v>
      </c>
      <c r="P102" s="84" t="s">
        <v>158</v>
      </c>
      <c r="Q102" s="84" t="s">
        <v>158</v>
      </c>
      <c r="R102" s="84" t="s">
        <v>158</v>
      </c>
      <c r="S102" s="84" t="s">
        <v>158</v>
      </c>
      <c r="T102" s="84" t="s">
        <v>158</v>
      </c>
      <c r="U102" s="84" t="s">
        <v>158</v>
      </c>
      <c r="V102" s="84" t="s">
        <v>158</v>
      </c>
      <c r="W102" s="84" t="s">
        <v>158</v>
      </c>
      <c r="X102" s="20">
        <v>6</v>
      </c>
      <c r="Y102" s="20">
        <v>4</v>
      </c>
      <c r="Z102" s="20">
        <v>6</v>
      </c>
      <c r="AA102" s="84" t="s">
        <v>158</v>
      </c>
      <c r="AB102" s="84" t="s">
        <v>158</v>
      </c>
      <c r="AC102" s="84" t="s">
        <v>158</v>
      </c>
      <c r="AD102" s="84" t="s">
        <v>158</v>
      </c>
      <c r="AE102" s="84" t="s">
        <v>158</v>
      </c>
      <c r="AF102" s="30" t="s">
        <v>163</v>
      </c>
      <c r="AG102" s="31" t="s">
        <v>58</v>
      </c>
      <c r="AH102" s="33" t="s">
        <v>166</v>
      </c>
      <c r="AI102" s="20" t="s">
        <v>39</v>
      </c>
      <c r="AJ102" s="3"/>
    </row>
    <row r="103" spans="1:36" ht="18.5" x14ac:dyDescent="0.75">
      <c r="A103" s="18">
        <v>99</v>
      </c>
      <c r="B103" s="18" t="s">
        <v>34</v>
      </c>
      <c r="C103" s="18" t="s">
        <v>15</v>
      </c>
      <c r="D103" s="18" t="s">
        <v>35</v>
      </c>
      <c r="E103" s="18" t="s">
        <v>297</v>
      </c>
      <c r="F103" s="20">
        <v>1170</v>
      </c>
      <c r="G103" s="28">
        <v>47322</v>
      </c>
      <c r="H103" s="19">
        <f t="shared" ca="1" si="3"/>
        <v>1545</v>
      </c>
      <c r="I103" s="20">
        <v>4</v>
      </c>
      <c r="J103" s="20">
        <v>1</v>
      </c>
      <c r="K103" s="20">
        <v>2</v>
      </c>
      <c r="L103" s="20">
        <v>2</v>
      </c>
      <c r="M103" s="21" t="s">
        <v>38</v>
      </c>
      <c r="N103" s="84" t="s">
        <v>158</v>
      </c>
      <c r="O103" s="84" t="s">
        <v>158</v>
      </c>
      <c r="P103" s="84" t="s">
        <v>158</v>
      </c>
      <c r="Q103" s="84" t="s">
        <v>158</v>
      </c>
      <c r="R103" s="84" t="s">
        <v>158</v>
      </c>
      <c r="S103" s="84" t="s">
        <v>158</v>
      </c>
      <c r="T103" s="84" t="s">
        <v>158</v>
      </c>
      <c r="U103" s="84" t="s">
        <v>158</v>
      </c>
      <c r="V103" s="84" t="s">
        <v>158</v>
      </c>
      <c r="W103" s="84" t="s">
        <v>158</v>
      </c>
      <c r="X103" s="20">
        <v>6</v>
      </c>
      <c r="Y103" s="20">
        <v>4</v>
      </c>
      <c r="Z103" s="20">
        <v>6</v>
      </c>
      <c r="AA103" s="84" t="s">
        <v>158</v>
      </c>
      <c r="AB103" s="84" t="s">
        <v>158</v>
      </c>
      <c r="AC103" s="84" t="s">
        <v>158</v>
      </c>
      <c r="AD103" s="84" t="s">
        <v>158</v>
      </c>
      <c r="AE103" s="84" t="s">
        <v>158</v>
      </c>
      <c r="AF103" s="30" t="s">
        <v>163</v>
      </c>
      <c r="AG103" s="31" t="s">
        <v>58</v>
      </c>
      <c r="AH103" s="33" t="s">
        <v>166</v>
      </c>
      <c r="AI103" s="20" t="s">
        <v>39</v>
      </c>
      <c r="AJ103" s="3"/>
    </row>
    <row r="104" spans="1:36" ht="18.5" x14ac:dyDescent="0.75">
      <c r="A104" s="18">
        <v>100</v>
      </c>
      <c r="B104" s="18" t="s">
        <v>34</v>
      </c>
      <c r="C104" s="18" t="s">
        <v>15</v>
      </c>
      <c r="D104" s="18" t="s">
        <v>35</v>
      </c>
      <c r="E104" s="18" t="s">
        <v>298</v>
      </c>
      <c r="F104" s="20">
        <v>1170</v>
      </c>
      <c r="G104" s="28">
        <v>47322</v>
      </c>
      <c r="H104" s="19">
        <f t="shared" ca="1" si="3"/>
        <v>1545</v>
      </c>
      <c r="I104" s="20">
        <v>4</v>
      </c>
      <c r="J104" s="20">
        <v>1</v>
      </c>
      <c r="K104" s="20">
        <v>2</v>
      </c>
      <c r="L104" s="20">
        <v>2</v>
      </c>
      <c r="M104" s="21" t="s">
        <v>38</v>
      </c>
      <c r="N104" s="84" t="s">
        <v>158</v>
      </c>
      <c r="O104" s="84" t="s">
        <v>158</v>
      </c>
      <c r="P104" s="84" t="s">
        <v>158</v>
      </c>
      <c r="Q104" s="84" t="s">
        <v>158</v>
      </c>
      <c r="R104" s="84" t="s">
        <v>158</v>
      </c>
      <c r="S104" s="84" t="s">
        <v>158</v>
      </c>
      <c r="T104" s="84" t="s">
        <v>158</v>
      </c>
      <c r="U104" s="84" t="s">
        <v>158</v>
      </c>
      <c r="V104" s="84" t="s">
        <v>158</v>
      </c>
      <c r="W104" s="84" t="s">
        <v>158</v>
      </c>
      <c r="X104" s="20">
        <v>6</v>
      </c>
      <c r="Y104" s="20">
        <v>4</v>
      </c>
      <c r="Z104" s="20">
        <v>6</v>
      </c>
      <c r="AA104" s="84" t="s">
        <v>158</v>
      </c>
      <c r="AB104" s="84" t="s">
        <v>158</v>
      </c>
      <c r="AC104" s="84" t="s">
        <v>158</v>
      </c>
      <c r="AD104" s="84" t="s">
        <v>158</v>
      </c>
      <c r="AE104" s="84" t="s">
        <v>158</v>
      </c>
      <c r="AF104" s="30" t="s">
        <v>163</v>
      </c>
      <c r="AG104" s="31" t="s">
        <v>58</v>
      </c>
      <c r="AH104" s="33" t="s">
        <v>166</v>
      </c>
      <c r="AI104" s="20" t="s">
        <v>39</v>
      </c>
      <c r="AJ104" s="3"/>
    </row>
    <row r="105" spans="1:36" ht="18.5" hidden="1" x14ac:dyDescent="0.75">
      <c r="A105" s="18">
        <v>101</v>
      </c>
      <c r="B105" s="18" t="s">
        <v>14</v>
      </c>
      <c r="C105" s="18" t="s">
        <v>15</v>
      </c>
      <c r="D105" s="18" t="s">
        <v>47</v>
      </c>
      <c r="E105" s="18" t="s">
        <v>271</v>
      </c>
      <c r="F105" s="20">
        <v>25084</v>
      </c>
      <c r="G105" s="28">
        <v>46672</v>
      </c>
      <c r="H105" s="19">
        <f t="shared" ca="1" si="3"/>
        <v>895</v>
      </c>
      <c r="I105" s="20">
        <v>4</v>
      </c>
      <c r="J105" s="20">
        <v>1</v>
      </c>
      <c r="K105" s="20">
        <v>1</v>
      </c>
      <c r="L105" s="20">
        <v>1</v>
      </c>
      <c r="M105" s="21" t="s">
        <v>29</v>
      </c>
      <c r="N105" s="27">
        <v>6</v>
      </c>
      <c r="O105" s="84" t="s">
        <v>158</v>
      </c>
      <c r="P105" s="84" t="s">
        <v>158</v>
      </c>
      <c r="Q105" s="84" t="s">
        <v>158</v>
      </c>
      <c r="R105" s="84" t="s">
        <v>158</v>
      </c>
      <c r="S105" s="27">
        <v>1</v>
      </c>
      <c r="T105" s="84" t="s">
        <v>158</v>
      </c>
      <c r="U105" s="84" t="s">
        <v>158</v>
      </c>
      <c r="V105" s="84" t="s">
        <v>158</v>
      </c>
      <c r="W105" s="27">
        <v>6</v>
      </c>
      <c r="X105" s="27">
        <v>6</v>
      </c>
      <c r="Y105" s="27">
        <v>4</v>
      </c>
      <c r="Z105" s="84" t="s">
        <v>158</v>
      </c>
      <c r="AA105" s="84" t="s">
        <v>158</v>
      </c>
      <c r="AB105" s="27">
        <v>4</v>
      </c>
      <c r="AC105" s="84" t="s">
        <v>158</v>
      </c>
      <c r="AD105" s="84" t="s">
        <v>158</v>
      </c>
      <c r="AE105" s="84" t="s">
        <v>158</v>
      </c>
      <c r="AF105" s="30" t="s">
        <v>163</v>
      </c>
      <c r="AG105" s="31" t="s">
        <v>58</v>
      </c>
      <c r="AH105" s="33" t="s">
        <v>176</v>
      </c>
      <c r="AI105" s="20" t="s">
        <v>39</v>
      </c>
      <c r="AJ105" s="3"/>
    </row>
    <row r="106" spans="1:36" ht="18.5" x14ac:dyDescent="0.75">
      <c r="A106" s="18">
        <v>102</v>
      </c>
      <c r="B106" s="18" t="s">
        <v>34</v>
      </c>
      <c r="C106" s="18" t="s">
        <v>15</v>
      </c>
      <c r="D106" s="18" t="s">
        <v>41</v>
      </c>
      <c r="E106" s="18" t="s">
        <v>82</v>
      </c>
      <c r="F106" s="20">
        <v>34593</v>
      </c>
      <c r="G106" s="28">
        <v>47245</v>
      </c>
      <c r="H106" s="19">
        <f t="shared" ca="1" si="3"/>
        <v>1468</v>
      </c>
      <c r="I106" s="84" t="s">
        <v>158</v>
      </c>
      <c r="J106" s="84" t="s">
        <v>158</v>
      </c>
      <c r="K106" s="84" t="s">
        <v>158</v>
      </c>
      <c r="L106" s="84" t="s">
        <v>158</v>
      </c>
      <c r="M106" s="21" t="s">
        <v>19</v>
      </c>
      <c r="N106" s="27">
        <v>6</v>
      </c>
      <c r="O106" s="84" t="s">
        <v>158</v>
      </c>
      <c r="P106" s="84" t="s">
        <v>158</v>
      </c>
      <c r="Q106" s="84" t="s">
        <v>158</v>
      </c>
      <c r="R106" s="84" t="s">
        <v>158</v>
      </c>
      <c r="S106" s="27">
        <v>2</v>
      </c>
      <c r="T106" s="84" t="s">
        <v>158</v>
      </c>
      <c r="U106" s="84" t="s">
        <v>158</v>
      </c>
      <c r="V106" s="84" t="s">
        <v>158</v>
      </c>
      <c r="W106" s="27">
        <v>3</v>
      </c>
      <c r="X106" s="27">
        <v>6</v>
      </c>
      <c r="Y106" s="27">
        <v>6</v>
      </c>
      <c r="Z106" s="84" t="s">
        <v>158</v>
      </c>
      <c r="AA106" s="84" t="s">
        <v>158</v>
      </c>
      <c r="AB106" s="84" t="s">
        <v>158</v>
      </c>
      <c r="AC106" s="84" t="s">
        <v>158</v>
      </c>
      <c r="AD106" s="84" t="s">
        <v>158</v>
      </c>
      <c r="AE106" s="84" t="s">
        <v>158</v>
      </c>
      <c r="AF106" s="30" t="s">
        <v>163</v>
      </c>
      <c r="AG106" s="31" t="s">
        <v>58</v>
      </c>
      <c r="AH106" s="33" t="s">
        <v>177</v>
      </c>
      <c r="AI106" s="84" t="s">
        <v>158</v>
      </c>
      <c r="AJ106" s="3"/>
    </row>
    <row r="107" spans="1:36" ht="18.5" x14ac:dyDescent="0.75">
      <c r="A107" s="18">
        <v>103</v>
      </c>
      <c r="B107" s="18" t="s">
        <v>34</v>
      </c>
      <c r="C107" s="18" t="s">
        <v>15</v>
      </c>
      <c r="D107" s="18" t="s">
        <v>41</v>
      </c>
      <c r="E107" s="18" t="s">
        <v>83</v>
      </c>
      <c r="F107" s="20">
        <v>34593</v>
      </c>
      <c r="G107" s="28">
        <v>47245</v>
      </c>
      <c r="H107" s="19">
        <f t="shared" ca="1" si="3"/>
        <v>1468</v>
      </c>
      <c r="I107" s="84" t="s">
        <v>158</v>
      </c>
      <c r="J107" s="84" t="s">
        <v>158</v>
      </c>
      <c r="K107" s="84" t="s">
        <v>158</v>
      </c>
      <c r="L107" s="84" t="s">
        <v>158</v>
      </c>
      <c r="M107" s="21" t="s">
        <v>19</v>
      </c>
      <c r="N107" s="27">
        <v>6</v>
      </c>
      <c r="O107" s="84" t="s">
        <v>158</v>
      </c>
      <c r="P107" s="84" t="s">
        <v>158</v>
      </c>
      <c r="Q107" s="84" t="s">
        <v>158</v>
      </c>
      <c r="R107" s="84" t="s">
        <v>158</v>
      </c>
      <c r="S107" s="27">
        <v>2</v>
      </c>
      <c r="T107" s="84" t="s">
        <v>158</v>
      </c>
      <c r="U107" s="84" t="s">
        <v>158</v>
      </c>
      <c r="V107" s="84" t="s">
        <v>158</v>
      </c>
      <c r="W107" s="27">
        <v>3</v>
      </c>
      <c r="X107" s="27">
        <v>6</v>
      </c>
      <c r="Y107" s="27">
        <v>6</v>
      </c>
      <c r="Z107" s="84" t="s">
        <v>158</v>
      </c>
      <c r="AA107" s="84" t="s">
        <v>158</v>
      </c>
      <c r="AB107" s="84" t="s">
        <v>158</v>
      </c>
      <c r="AC107" s="84" t="s">
        <v>158</v>
      </c>
      <c r="AD107" s="84" t="s">
        <v>158</v>
      </c>
      <c r="AE107" s="84" t="s">
        <v>158</v>
      </c>
      <c r="AF107" s="30" t="s">
        <v>163</v>
      </c>
      <c r="AG107" s="31" t="s">
        <v>58</v>
      </c>
      <c r="AH107" s="33" t="s">
        <v>177</v>
      </c>
      <c r="AI107" s="84" t="s">
        <v>158</v>
      </c>
      <c r="AJ107" s="3"/>
    </row>
    <row r="108" spans="1:36" ht="18.5" x14ac:dyDescent="0.75">
      <c r="A108" s="18">
        <v>104</v>
      </c>
      <c r="B108" s="18" t="s">
        <v>34</v>
      </c>
      <c r="C108" s="18" t="s">
        <v>15</v>
      </c>
      <c r="D108" s="18" t="s">
        <v>41</v>
      </c>
      <c r="E108" s="18" t="s">
        <v>84</v>
      </c>
      <c r="F108" s="20">
        <v>34593</v>
      </c>
      <c r="G108" s="28">
        <v>47245</v>
      </c>
      <c r="H108" s="19">
        <f t="shared" ca="1" si="3"/>
        <v>1468</v>
      </c>
      <c r="I108" s="84" t="s">
        <v>158</v>
      </c>
      <c r="J108" s="84" t="s">
        <v>158</v>
      </c>
      <c r="K108" s="84" t="s">
        <v>158</v>
      </c>
      <c r="L108" s="84" t="s">
        <v>158</v>
      </c>
      <c r="M108" s="21" t="s">
        <v>19</v>
      </c>
      <c r="N108" s="27">
        <v>6</v>
      </c>
      <c r="O108" s="84" t="s">
        <v>158</v>
      </c>
      <c r="P108" s="84" t="s">
        <v>158</v>
      </c>
      <c r="Q108" s="84" t="s">
        <v>158</v>
      </c>
      <c r="R108" s="84" t="s">
        <v>158</v>
      </c>
      <c r="S108" s="27">
        <v>2</v>
      </c>
      <c r="T108" s="84" t="s">
        <v>158</v>
      </c>
      <c r="U108" s="84" t="s">
        <v>158</v>
      </c>
      <c r="V108" s="84" t="s">
        <v>158</v>
      </c>
      <c r="W108" s="27">
        <v>3</v>
      </c>
      <c r="X108" s="27">
        <v>6</v>
      </c>
      <c r="Y108" s="27">
        <v>6</v>
      </c>
      <c r="Z108" s="84" t="s">
        <v>158</v>
      </c>
      <c r="AA108" s="84" t="s">
        <v>158</v>
      </c>
      <c r="AB108" s="84" t="s">
        <v>158</v>
      </c>
      <c r="AC108" s="84" t="s">
        <v>158</v>
      </c>
      <c r="AD108" s="84" t="s">
        <v>158</v>
      </c>
      <c r="AE108" s="84" t="s">
        <v>158</v>
      </c>
      <c r="AF108" s="30" t="s">
        <v>163</v>
      </c>
      <c r="AG108" s="31" t="s">
        <v>58</v>
      </c>
      <c r="AH108" s="33" t="s">
        <v>177</v>
      </c>
      <c r="AI108" s="84" t="s">
        <v>158</v>
      </c>
      <c r="AJ108" s="3"/>
    </row>
    <row r="109" spans="1:36" ht="18.5" x14ac:dyDescent="0.75">
      <c r="A109" s="18">
        <v>105</v>
      </c>
      <c r="B109" s="18" t="s">
        <v>34</v>
      </c>
      <c r="C109" s="18" t="s">
        <v>15</v>
      </c>
      <c r="D109" s="18" t="s">
        <v>41</v>
      </c>
      <c r="E109" s="18" t="s">
        <v>81</v>
      </c>
      <c r="F109" s="20">
        <v>34593</v>
      </c>
      <c r="G109" s="28">
        <v>47245</v>
      </c>
      <c r="H109" s="19">
        <f t="shared" ca="1" si="3"/>
        <v>1468</v>
      </c>
      <c r="I109" s="84" t="s">
        <v>158</v>
      </c>
      <c r="J109" s="84" t="s">
        <v>158</v>
      </c>
      <c r="K109" s="84" t="s">
        <v>158</v>
      </c>
      <c r="L109" s="84" t="s">
        <v>158</v>
      </c>
      <c r="M109" s="21" t="s">
        <v>19</v>
      </c>
      <c r="N109" s="27">
        <v>6</v>
      </c>
      <c r="O109" s="84" t="s">
        <v>158</v>
      </c>
      <c r="P109" s="84" t="s">
        <v>158</v>
      </c>
      <c r="Q109" s="84" t="s">
        <v>158</v>
      </c>
      <c r="R109" s="84" t="s">
        <v>158</v>
      </c>
      <c r="S109" s="27">
        <v>2</v>
      </c>
      <c r="T109" s="84" t="s">
        <v>158</v>
      </c>
      <c r="U109" s="84" t="s">
        <v>158</v>
      </c>
      <c r="V109" s="84" t="s">
        <v>158</v>
      </c>
      <c r="W109" s="27">
        <v>3</v>
      </c>
      <c r="X109" s="27">
        <v>6</v>
      </c>
      <c r="Y109" s="27">
        <v>6</v>
      </c>
      <c r="Z109" s="84" t="s">
        <v>158</v>
      </c>
      <c r="AA109" s="84" t="s">
        <v>158</v>
      </c>
      <c r="AB109" s="84" t="s">
        <v>158</v>
      </c>
      <c r="AC109" s="84" t="s">
        <v>158</v>
      </c>
      <c r="AD109" s="84" t="s">
        <v>158</v>
      </c>
      <c r="AE109" s="84" t="s">
        <v>158</v>
      </c>
      <c r="AF109" s="30" t="s">
        <v>163</v>
      </c>
      <c r="AG109" s="31" t="s">
        <v>58</v>
      </c>
      <c r="AH109" s="33" t="s">
        <v>177</v>
      </c>
      <c r="AI109" s="84" t="s">
        <v>158</v>
      </c>
      <c r="AJ109" s="3"/>
    </row>
    <row r="110" spans="1:36" ht="18.5" x14ac:dyDescent="0.75">
      <c r="A110" s="18">
        <v>106</v>
      </c>
      <c r="B110" s="18" t="s">
        <v>34</v>
      </c>
      <c r="C110" s="18" t="s">
        <v>15</v>
      </c>
      <c r="D110" s="18" t="s">
        <v>41</v>
      </c>
      <c r="E110" s="18" t="s">
        <v>110</v>
      </c>
      <c r="F110" s="20">
        <v>34593</v>
      </c>
      <c r="G110" s="28">
        <v>47245</v>
      </c>
      <c r="H110" s="19">
        <f t="shared" ca="1" si="3"/>
        <v>1468</v>
      </c>
      <c r="I110" s="84" t="s">
        <v>158</v>
      </c>
      <c r="J110" s="84" t="s">
        <v>158</v>
      </c>
      <c r="K110" s="84" t="s">
        <v>158</v>
      </c>
      <c r="L110" s="84" t="s">
        <v>158</v>
      </c>
      <c r="M110" s="21" t="s">
        <v>19</v>
      </c>
      <c r="N110" s="20">
        <v>6</v>
      </c>
      <c r="O110" s="84" t="s">
        <v>158</v>
      </c>
      <c r="P110" s="84" t="s">
        <v>158</v>
      </c>
      <c r="Q110" s="84" t="s">
        <v>158</v>
      </c>
      <c r="R110" s="84" t="s">
        <v>158</v>
      </c>
      <c r="S110" s="27">
        <v>2</v>
      </c>
      <c r="T110" s="84" t="s">
        <v>158</v>
      </c>
      <c r="U110" s="84" t="s">
        <v>158</v>
      </c>
      <c r="V110" s="84" t="s">
        <v>158</v>
      </c>
      <c r="W110" s="20">
        <v>3</v>
      </c>
      <c r="X110" s="27">
        <v>6</v>
      </c>
      <c r="Y110" s="27">
        <v>6</v>
      </c>
      <c r="Z110" s="84" t="s">
        <v>158</v>
      </c>
      <c r="AA110" s="84" t="s">
        <v>158</v>
      </c>
      <c r="AB110" s="84" t="s">
        <v>158</v>
      </c>
      <c r="AC110" s="84" t="s">
        <v>158</v>
      </c>
      <c r="AD110" s="84" t="s">
        <v>158</v>
      </c>
      <c r="AE110" s="84" t="s">
        <v>158</v>
      </c>
      <c r="AF110" s="30" t="s">
        <v>163</v>
      </c>
      <c r="AG110" s="31" t="s">
        <v>58</v>
      </c>
      <c r="AH110" s="33" t="s">
        <v>177</v>
      </c>
      <c r="AI110" s="84" t="s">
        <v>158</v>
      </c>
      <c r="AJ110" s="3"/>
    </row>
    <row r="111" spans="1:36" ht="18.5" x14ac:dyDescent="0.75">
      <c r="A111" s="18">
        <v>107</v>
      </c>
      <c r="B111" s="18" t="s">
        <v>34</v>
      </c>
      <c r="C111" s="18" t="s">
        <v>15</v>
      </c>
      <c r="D111" s="18" t="s">
        <v>41</v>
      </c>
      <c r="E111" s="18" t="s">
        <v>85</v>
      </c>
      <c r="F111" s="20">
        <v>34592</v>
      </c>
      <c r="G111" s="28">
        <v>47245</v>
      </c>
      <c r="H111" s="19">
        <f t="shared" ca="1" si="3"/>
        <v>1468</v>
      </c>
      <c r="I111" s="84" t="s">
        <v>158</v>
      </c>
      <c r="J111" s="84" t="s">
        <v>158</v>
      </c>
      <c r="K111" s="84" t="s">
        <v>158</v>
      </c>
      <c r="L111" s="84" t="s">
        <v>158</v>
      </c>
      <c r="M111" s="22" t="s">
        <v>19</v>
      </c>
      <c r="N111" s="20">
        <v>6</v>
      </c>
      <c r="O111" s="84" t="s">
        <v>158</v>
      </c>
      <c r="P111" s="84" t="s">
        <v>158</v>
      </c>
      <c r="Q111" s="84" t="s">
        <v>158</v>
      </c>
      <c r="R111" s="84" t="s">
        <v>158</v>
      </c>
      <c r="S111" s="20">
        <v>2</v>
      </c>
      <c r="T111" s="84" t="s">
        <v>158</v>
      </c>
      <c r="U111" s="84" t="s">
        <v>158</v>
      </c>
      <c r="V111" s="84" t="s">
        <v>158</v>
      </c>
      <c r="W111" s="20">
        <v>3</v>
      </c>
      <c r="X111" s="27">
        <v>6</v>
      </c>
      <c r="Y111" s="20">
        <v>6</v>
      </c>
      <c r="Z111" s="84" t="s">
        <v>158</v>
      </c>
      <c r="AA111" s="84" t="s">
        <v>158</v>
      </c>
      <c r="AB111" s="84" t="s">
        <v>158</v>
      </c>
      <c r="AC111" s="84" t="s">
        <v>158</v>
      </c>
      <c r="AD111" s="84" t="s">
        <v>158</v>
      </c>
      <c r="AE111" s="84" t="s">
        <v>158</v>
      </c>
      <c r="AF111" s="30" t="s">
        <v>163</v>
      </c>
      <c r="AG111" s="31" t="s">
        <v>58</v>
      </c>
      <c r="AH111" s="33" t="s">
        <v>177</v>
      </c>
      <c r="AI111" s="84" t="s">
        <v>158</v>
      </c>
      <c r="AJ111" s="3"/>
    </row>
    <row r="112" spans="1:36" ht="18.5" x14ac:dyDescent="0.75">
      <c r="A112" s="18">
        <v>108</v>
      </c>
      <c r="B112" s="18" t="s">
        <v>34</v>
      </c>
      <c r="C112" s="18" t="s">
        <v>15</v>
      </c>
      <c r="D112" s="18" t="s">
        <v>41</v>
      </c>
      <c r="E112" s="18" t="s">
        <v>86</v>
      </c>
      <c r="F112" s="20">
        <v>34592</v>
      </c>
      <c r="G112" s="28">
        <v>47245</v>
      </c>
      <c r="H112" s="19">
        <f t="shared" ca="1" si="3"/>
        <v>1468</v>
      </c>
      <c r="I112" s="84" t="s">
        <v>158</v>
      </c>
      <c r="J112" s="84" t="s">
        <v>158</v>
      </c>
      <c r="K112" s="84" t="s">
        <v>158</v>
      </c>
      <c r="L112" s="84" t="s">
        <v>158</v>
      </c>
      <c r="M112" s="21" t="s">
        <v>19</v>
      </c>
      <c r="N112" s="20">
        <v>6</v>
      </c>
      <c r="O112" s="84" t="s">
        <v>158</v>
      </c>
      <c r="P112" s="84" t="s">
        <v>158</v>
      </c>
      <c r="Q112" s="84" t="s">
        <v>158</v>
      </c>
      <c r="R112" s="84" t="s">
        <v>158</v>
      </c>
      <c r="S112" s="27">
        <v>2</v>
      </c>
      <c r="T112" s="84" t="s">
        <v>158</v>
      </c>
      <c r="U112" s="84" t="s">
        <v>158</v>
      </c>
      <c r="V112" s="84" t="s">
        <v>158</v>
      </c>
      <c r="W112" s="20">
        <v>3</v>
      </c>
      <c r="X112" s="20">
        <v>6</v>
      </c>
      <c r="Y112" s="20">
        <v>6</v>
      </c>
      <c r="Z112" s="84" t="s">
        <v>158</v>
      </c>
      <c r="AA112" s="84" t="s">
        <v>158</v>
      </c>
      <c r="AB112" s="84" t="s">
        <v>158</v>
      </c>
      <c r="AC112" s="84" t="s">
        <v>158</v>
      </c>
      <c r="AD112" s="84" t="s">
        <v>158</v>
      </c>
      <c r="AE112" s="84" t="s">
        <v>158</v>
      </c>
      <c r="AF112" s="30" t="s">
        <v>163</v>
      </c>
      <c r="AG112" s="31" t="s">
        <v>58</v>
      </c>
      <c r="AH112" s="33" t="s">
        <v>177</v>
      </c>
      <c r="AI112" s="84" t="s">
        <v>158</v>
      </c>
      <c r="AJ112" s="3"/>
    </row>
    <row r="113" spans="1:36" ht="18.5" x14ac:dyDescent="0.75">
      <c r="A113" s="18">
        <v>109</v>
      </c>
      <c r="B113" s="18" t="s">
        <v>34</v>
      </c>
      <c r="C113" s="18" t="s">
        <v>15</v>
      </c>
      <c r="D113" s="18" t="s">
        <v>41</v>
      </c>
      <c r="E113" s="18" t="s">
        <v>87</v>
      </c>
      <c r="F113" s="20">
        <v>34592</v>
      </c>
      <c r="G113" s="28">
        <v>47245</v>
      </c>
      <c r="H113" s="19">
        <f t="shared" ca="1" si="3"/>
        <v>1468</v>
      </c>
      <c r="I113" s="84" t="s">
        <v>158</v>
      </c>
      <c r="J113" s="84" t="s">
        <v>158</v>
      </c>
      <c r="K113" s="84" t="s">
        <v>158</v>
      </c>
      <c r="L113" s="84" t="s">
        <v>158</v>
      </c>
      <c r="M113" s="21" t="s">
        <v>19</v>
      </c>
      <c r="N113" s="20">
        <v>6</v>
      </c>
      <c r="O113" s="84" t="s">
        <v>158</v>
      </c>
      <c r="P113" s="84" t="s">
        <v>158</v>
      </c>
      <c r="Q113" s="84" t="s">
        <v>158</v>
      </c>
      <c r="R113" s="84" t="s">
        <v>158</v>
      </c>
      <c r="S113" s="20">
        <v>2</v>
      </c>
      <c r="T113" s="84" t="s">
        <v>158</v>
      </c>
      <c r="U113" s="84" t="s">
        <v>158</v>
      </c>
      <c r="V113" s="84" t="s">
        <v>158</v>
      </c>
      <c r="W113" s="20">
        <v>3</v>
      </c>
      <c r="X113" s="20">
        <v>6</v>
      </c>
      <c r="Y113" s="27">
        <v>6</v>
      </c>
      <c r="Z113" s="84" t="s">
        <v>158</v>
      </c>
      <c r="AA113" s="84" t="s">
        <v>158</v>
      </c>
      <c r="AB113" s="84" t="s">
        <v>158</v>
      </c>
      <c r="AC113" s="84" t="s">
        <v>158</v>
      </c>
      <c r="AD113" s="84" t="s">
        <v>158</v>
      </c>
      <c r="AE113" s="84" t="s">
        <v>158</v>
      </c>
      <c r="AF113" s="30" t="s">
        <v>163</v>
      </c>
      <c r="AG113" s="31" t="s">
        <v>58</v>
      </c>
      <c r="AH113" s="33" t="s">
        <v>177</v>
      </c>
      <c r="AI113" s="84" t="s">
        <v>158</v>
      </c>
      <c r="AJ113" s="3"/>
    </row>
    <row r="114" spans="1:36" ht="18.5" x14ac:dyDescent="0.75">
      <c r="A114" s="18">
        <v>110</v>
      </c>
      <c r="B114" s="18" t="s">
        <v>34</v>
      </c>
      <c r="C114" s="18" t="s">
        <v>15</v>
      </c>
      <c r="D114" s="18" t="s">
        <v>41</v>
      </c>
      <c r="E114" s="18" t="s">
        <v>88</v>
      </c>
      <c r="F114" s="20">
        <v>34592</v>
      </c>
      <c r="G114" s="28">
        <v>47245</v>
      </c>
      <c r="H114" s="19">
        <f t="shared" ca="1" si="3"/>
        <v>1468</v>
      </c>
      <c r="I114" s="84" t="s">
        <v>158</v>
      </c>
      <c r="J114" s="84" t="s">
        <v>158</v>
      </c>
      <c r="K114" s="84" t="s">
        <v>158</v>
      </c>
      <c r="L114" s="84" t="s">
        <v>158</v>
      </c>
      <c r="M114" s="21" t="s">
        <v>19</v>
      </c>
      <c r="N114" s="20">
        <v>6</v>
      </c>
      <c r="O114" s="84" t="s">
        <v>158</v>
      </c>
      <c r="P114" s="84" t="s">
        <v>158</v>
      </c>
      <c r="Q114" s="84" t="s">
        <v>158</v>
      </c>
      <c r="R114" s="84" t="s">
        <v>158</v>
      </c>
      <c r="S114" s="27">
        <v>2</v>
      </c>
      <c r="T114" s="84" t="s">
        <v>158</v>
      </c>
      <c r="U114" s="84" t="s">
        <v>158</v>
      </c>
      <c r="V114" s="84" t="s">
        <v>158</v>
      </c>
      <c r="W114" s="27">
        <v>3</v>
      </c>
      <c r="X114" s="20">
        <v>6</v>
      </c>
      <c r="Y114" s="27">
        <v>6</v>
      </c>
      <c r="Z114" s="84" t="s">
        <v>158</v>
      </c>
      <c r="AA114" s="84" t="s">
        <v>158</v>
      </c>
      <c r="AB114" s="84" t="s">
        <v>158</v>
      </c>
      <c r="AC114" s="84" t="s">
        <v>158</v>
      </c>
      <c r="AD114" s="84" t="s">
        <v>158</v>
      </c>
      <c r="AE114" s="84" t="s">
        <v>158</v>
      </c>
      <c r="AF114" s="30" t="s">
        <v>163</v>
      </c>
      <c r="AG114" s="31" t="s">
        <v>58</v>
      </c>
      <c r="AH114" s="33" t="s">
        <v>177</v>
      </c>
      <c r="AI114" s="84" t="s">
        <v>158</v>
      </c>
      <c r="AJ114" s="3"/>
    </row>
    <row r="115" spans="1:36" ht="18.5" x14ac:dyDescent="0.75">
      <c r="A115" s="18">
        <v>111</v>
      </c>
      <c r="B115" s="18" t="s">
        <v>34</v>
      </c>
      <c r="C115" s="18" t="s">
        <v>15</v>
      </c>
      <c r="D115" s="18" t="s">
        <v>41</v>
      </c>
      <c r="E115" s="18" t="s">
        <v>89</v>
      </c>
      <c r="F115" s="20">
        <v>34592</v>
      </c>
      <c r="G115" s="28">
        <v>47245</v>
      </c>
      <c r="H115" s="19">
        <f t="shared" ca="1" si="3"/>
        <v>1468</v>
      </c>
      <c r="I115" s="84" t="s">
        <v>158</v>
      </c>
      <c r="J115" s="84" t="s">
        <v>158</v>
      </c>
      <c r="K115" s="84" t="s">
        <v>158</v>
      </c>
      <c r="L115" s="84" t="s">
        <v>158</v>
      </c>
      <c r="M115" s="21" t="s">
        <v>19</v>
      </c>
      <c r="N115" s="20">
        <v>6</v>
      </c>
      <c r="O115" s="84" t="s">
        <v>158</v>
      </c>
      <c r="P115" s="84" t="s">
        <v>158</v>
      </c>
      <c r="Q115" s="84" t="s">
        <v>158</v>
      </c>
      <c r="R115" s="84" t="s">
        <v>158</v>
      </c>
      <c r="S115" s="27">
        <v>2</v>
      </c>
      <c r="T115" s="84" t="s">
        <v>158</v>
      </c>
      <c r="U115" s="84" t="s">
        <v>158</v>
      </c>
      <c r="V115" s="84" t="s">
        <v>158</v>
      </c>
      <c r="W115" s="27">
        <v>3</v>
      </c>
      <c r="X115" s="20">
        <v>6</v>
      </c>
      <c r="Y115" s="27">
        <v>6</v>
      </c>
      <c r="Z115" s="84" t="s">
        <v>158</v>
      </c>
      <c r="AA115" s="84" t="s">
        <v>158</v>
      </c>
      <c r="AB115" s="84" t="s">
        <v>158</v>
      </c>
      <c r="AC115" s="84" t="s">
        <v>158</v>
      </c>
      <c r="AD115" s="84" t="s">
        <v>158</v>
      </c>
      <c r="AE115" s="84" t="s">
        <v>158</v>
      </c>
      <c r="AF115" s="30" t="s">
        <v>163</v>
      </c>
      <c r="AG115" s="31" t="s">
        <v>58</v>
      </c>
      <c r="AH115" s="33" t="s">
        <v>177</v>
      </c>
      <c r="AI115" s="84" t="s">
        <v>158</v>
      </c>
      <c r="AJ115" s="3"/>
    </row>
    <row r="116" spans="1:36" ht="18.5" hidden="1" x14ac:dyDescent="0.75">
      <c r="A116" s="18">
        <v>112</v>
      </c>
      <c r="B116" s="18" t="s">
        <v>14</v>
      </c>
      <c r="C116" s="18" t="s">
        <v>15</v>
      </c>
      <c r="D116" s="18" t="s">
        <v>47</v>
      </c>
      <c r="E116" s="18" t="s">
        <v>267</v>
      </c>
      <c r="F116" s="20">
        <v>25116</v>
      </c>
      <c r="G116" s="28">
        <v>46632</v>
      </c>
      <c r="H116" s="19">
        <f t="shared" ca="1" si="3"/>
        <v>855</v>
      </c>
      <c r="I116" s="20">
        <v>4</v>
      </c>
      <c r="J116" s="20">
        <v>1</v>
      </c>
      <c r="K116" s="20">
        <v>1</v>
      </c>
      <c r="L116" s="20">
        <v>1</v>
      </c>
      <c r="M116" s="21" t="s">
        <v>29</v>
      </c>
      <c r="N116" s="20">
        <v>6</v>
      </c>
      <c r="O116" s="84" t="s">
        <v>158</v>
      </c>
      <c r="P116" s="84" t="s">
        <v>158</v>
      </c>
      <c r="Q116" s="84" t="s">
        <v>158</v>
      </c>
      <c r="R116" s="84" t="s">
        <v>158</v>
      </c>
      <c r="S116" s="27">
        <v>2</v>
      </c>
      <c r="T116" s="84" t="s">
        <v>158</v>
      </c>
      <c r="U116" s="84" t="s">
        <v>158</v>
      </c>
      <c r="V116" s="84" t="s">
        <v>158</v>
      </c>
      <c r="W116" s="27">
        <v>6</v>
      </c>
      <c r="X116" s="20">
        <v>6</v>
      </c>
      <c r="Y116" s="27">
        <v>4</v>
      </c>
      <c r="Z116" s="84" t="s">
        <v>158</v>
      </c>
      <c r="AA116" s="27">
        <v>4</v>
      </c>
      <c r="AB116" s="84" t="s">
        <v>158</v>
      </c>
      <c r="AC116" s="84" t="s">
        <v>158</v>
      </c>
      <c r="AD116" s="84" t="s">
        <v>158</v>
      </c>
      <c r="AE116" s="84" t="s">
        <v>158</v>
      </c>
      <c r="AF116" s="30" t="s">
        <v>163</v>
      </c>
      <c r="AG116" s="31" t="s">
        <v>147</v>
      </c>
      <c r="AH116" s="33" t="s">
        <v>179</v>
      </c>
      <c r="AI116" s="20" t="s">
        <v>39</v>
      </c>
      <c r="AJ116" s="3"/>
    </row>
    <row r="117" spans="1:36" ht="18.5" hidden="1" x14ac:dyDescent="0.75">
      <c r="A117" s="18">
        <v>113</v>
      </c>
      <c r="B117" s="18" t="s">
        <v>14</v>
      </c>
      <c r="C117" s="18" t="s">
        <v>20</v>
      </c>
      <c r="D117" s="18" t="s">
        <v>47</v>
      </c>
      <c r="E117" s="18" t="s">
        <v>398</v>
      </c>
      <c r="F117" s="20">
        <v>25280</v>
      </c>
      <c r="G117" s="28">
        <v>46666</v>
      </c>
      <c r="H117" s="19">
        <f t="shared" ca="1" si="3"/>
        <v>889</v>
      </c>
      <c r="I117" s="20">
        <v>4</v>
      </c>
      <c r="J117" s="20">
        <v>1</v>
      </c>
      <c r="K117" s="20">
        <v>3</v>
      </c>
      <c r="L117" s="20">
        <v>1</v>
      </c>
      <c r="M117" s="21" t="s">
        <v>48</v>
      </c>
      <c r="N117" s="20">
        <v>6</v>
      </c>
      <c r="O117" s="84" t="s">
        <v>158</v>
      </c>
      <c r="P117" s="84" t="s">
        <v>158</v>
      </c>
      <c r="Q117" s="84" t="s">
        <v>158</v>
      </c>
      <c r="R117" s="84" t="s">
        <v>158</v>
      </c>
      <c r="S117" s="27">
        <v>3</v>
      </c>
      <c r="T117" s="84" t="s">
        <v>158</v>
      </c>
      <c r="U117" s="84" t="s">
        <v>158</v>
      </c>
      <c r="V117" s="84" t="s">
        <v>158</v>
      </c>
      <c r="W117" s="27">
        <v>6</v>
      </c>
      <c r="X117" s="20">
        <v>6</v>
      </c>
      <c r="Y117" s="84" t="s">
        <v>158</v>
      </c>
      <c r="Z117" s="84" t="s">
        <v>158</v>
      </c>
      <c r="AA117" s="84" t="s">
        <v>158</v>
      </c>
      <c r="AB117" s="27">
        <v>2</v>
      </c>
      <c r="AC117" s="84" t="s">
        <v>158</v>
      </c>
      <c r="AD117" s="84" t="s">
        <v>158</v>
      </c>
      <c r="AE117" s="84" t="s">
        <v>158</v>
      </c>
      <c r="AF117" s="30" t="s">
        <v>163</v>
      </c>
      <c r="AG117" s="31" t="s">
        <v>58</v>
      </c>
      <c r="AH117" s="33" t="s">
        <v>178</v>
      </c>
      <c r="AI117" s="20" t="s">
        <v>39</v>
      </c>
      <c r="AJ117" s="3"/>
    </row>
    <row r="118" spans="1:36" ht="18.5" x14ac:dyDescent="0.75">
      <c r="A118" s="18">
        <v>114</v>
      </c>
      <c r="B118" s="18" t="s">
        <v>14</v>
      </c>
      <c r="C118" s="18" t="s">
        <v>15</v>
      </c>
      <c r="D118" s="18" t="s">
        <v>54</v>
      </c>
      <c r="E118" s="18" t="s">
        <v>258</v>
      </c>
      <c r="F118" s="20">
        <v>41460</v>
      </c>
      <c r="G118" s="28">
        <v>46918</v>
      </c>
      <c r="H118" s="19">
        <f t="shared" ca="1" si="3"/>
        <v>1141</v>
      </c>
      <c r="I118" s="20">
        <v>4</v>
      </c>
      <c r="J118" s="20">
        <v>1</v>
      </c>
      <c r="K118" s="20">
        <v>2</v>
      </c>
      <c r="L118" s="20">
        <v>2</v>
      </c>
      <c r="M118" s="21" t="s">
        <v>38</v>
      </c>
      <c r="N118" s="27">
        <v>6</v>
      </c>
      <c r="O118" s="84" t="s">
        <v>158</v>
      </c>
      <c r="P118" s="84" t="s">
        <v>158</v>
      </c>
      <c r="Q118" s="84" t="s">
        <v>158</v>
      </c>
      <c r="R118" s="84" t="s">
        <v>158</v>
      </c>
      <c r="S118" s="84" t="s">
        <v>158</v>
      </c>
      <c r="T118" s="84" t="s">
        <v>158</v>
      </c>
      <c r="U118" s="84" t="s">
        <v>158</v>
      </c>
      <c r="V118" s="84" t="s">
        <v>158</v>
      </c>
      <c r="W118" s="84" t="s">
        <v>158</v>
      </c>
      <c r="X118" s="27">
        <v>6</v>
      </c>
      <c r="Y118" s="20">
        <v>5</v>
      </c>
      <c r="Z118" s="84" t="s">
        <v>158</v>
      </c>
      <c r="AA118" s="84" t="s">
        <v>158</v>
      </c>
      <c r="AB118" s="84" t="s">
        <v>158</v>
      </c>
      <c r="AC118" s="84" t="s">
        <v>158</v>
      </c>
      <c r="AD118" s="84" t="s">
        <v>158</v>
      </c>
      <c r="AE118" s="84" t="s">
        <v>158</v>
      </c>
      <c r="AF118" s="30" t="s">
        <v>163</v>
      </c>
      <c r="AG118" s="31" t="s">
        <v>58</v>
      </c>
      <c r="AH118" s="33" t="s">
        <v>172</v>
      </c>
      <c r="AI118" s="84" t="s">
        <v>158</v>
      </c>
      <c r="AJ118" s="3"/>
    </row>
    <row r="119" spans="1:36" ht="18.5" x14ac:dyDescent="0.75">
      <c r="A119" s="18">
        <v>115</v>
      </c>
      <c r="B119" s="18" t="s">
        <v>14</v>
      </c>
      <c r="C119" s="18" t="s">
        <v>15</v>
      </c>
      <c r="D119" s="18" t="s">
        <v>54</v>
      </c>
      <c r="E119" s="18" t="s">
        <v>259</v>
      </c>
      <c r="F119" s="20">
        <v>41460</v>
      </c>
      <c r="G119" s="28">
        <v>46918</v>
      </c>
      <c r="H119" s="19">
        <f t="shared" ca="1" si="3"/>
        <v>1141</v>
      </c>
      <c r="I119" s="20">
        <v>4</v>
      </c>
      <c r="J119" s="20">
        <v>1</v>
      </c>
      <c r="K119" s="20">
        <v>2</v>
      </c>
      <c r="L119" s="20">
        <v>2</v>
      </c>
      <c r="M119" s="21" t="s">
        <v>38</v>
      </c>
      <c r="N119" s="27">
        <v>6</v>
      </c>
      <c r="O119" s="84" t="s">
        <v>158</v>
      </c>
      <c r="P119" s="84" t="s">
        <v>158</v>
      </c>
      <c r="Q119" s="84" t="s">
        <v>158</v>
      </c>
      <c r="R119" s="84" t="s">
        <v>158</v>
      </c>
      <c r="S119" s="84" t="s">
        <v>158</v>
      </c>
      <c r="T119" s="84" t="s">
        <v>158</v>
      </c>
      <c r="U119" s="84" t="s">
        <v>158</v>
      </c>
      <c r="V119" s="84" t="s">
        <v>158</v>
      </c>
      <c r="W119" s="84" t="s">
        <v>158</v>
      </c>
      <c r="X119" s="27">
        <v>6</v>
      </c>
      <c r="Y119" s="27">
        <v>5</v>
      </c>
      <c r="Z119" s="84" t="s">
        <v>158</v>
      </c>
      <c r="AA119" s="84" t="s">
        <v>158</v>
      </c>
      <c r="AB119" s="84" t="s">
        <v>158</v>
      </c>
      <c r="AC119" s="84" t="s">
        <v>158</v>
      </c>
      <c r="AD119" s="84" t="s">
        <v>158</v>
      </c>
      <c r="AE119" s="84" t="s">
        <v>158</v>
      </c>
      <c r="AF119" s="30" t="s">
        <v>163</v>
      </c>
      <c r="AG119" s="31" t="s">
        <v>58</v>
      </c>
      <c r="AH119" s="33" t="s">
        <v>172</v>
      </c>
      <c r="AI119" s="84" t="s">
        <v>158</v>
      </c>
      <c r="AJ119" s="3"/>
    </row>
    <row r="120" spans="1:36" ht="18.5" x14ac:dyDescent="0.75">
      <c r="A120" s="82">
        <v>116</v>
      </c>
      <c r="B120" s="18" t="s">
        <v>14</v>
      </c>
      <c r="C120" s="18" t="s">
        <v>15</v>
      </c>
      <c r="D120" s="18" t="s">
        <v>54</v>
      </c>
      <c r="E120" s="18" t="s">
        <v>260</v>
      </c>
      <c r="F120" s="20">
        <v>41460</v>
      </c>
      <c r="G120" s="28">
        <v>46918</v>
      </c>
      <c r="H120" s="19">
        <f t="shared" ca="1" si="3"/>
        <v>1141</v>
      </c>
      <c r="I120" s="20">
        <v>4</v>
      </c>
      <c r="J120" s="20">
        <v>1</v>
      </c>
      <c r="K120" s="20">
        <v>2</v>
      </c>
      <c r="L120" s="20">
        <v>2</v>
      </c>
      <c r="M120" s="21" t="s">
        <v>38</v>
      </c>
      <c r="N120" s="80">
        <v>6</v>
      </c>
      <c r="O120" s="85" t="s">
        <v>158</v>
      </c>
      <c r="P120" s="85" t="s">
        <v>158</v>
      </c>
      <c r="Q120" s="85" t="s">
        <v>158</v>
      </c>
      <c r="R120" s="85" t="s">
        <v>158</v>
      </c>
      <c r="S120" s="85" t="s">
        <v>158</v>
      </c>
      <c r="T120" s="85" t="s">
        <v>158</v>
      </c>
      <c r="U120" s="85" t="s">
        <v>158</v>
      </c>
      <c r="V120" s="85" t="s">
        <v>158</v>
      </c>
      <c r="W120" s="85" t="s">
        <v>158</v>
      </c>
      <c r="X120" s="80">
        <v>6</v>
      </c>
      <c r="Y120" s="80">
        <v>5</v>
      </c>
      <c r="Z120" s="85" t="s">
        <v>158</v>
      </c>
      <c r="AA120" s="85" t="s">
        <v>158</v>
      </c>
      <c r="AB120" s="85" t="s">
        <v>158</v>
      </c>
      <c r="AC120" s="85" t="s">
        <v>158</v>
      </c>
      <c r="AD120" s="85" t="s">
        <v>158</v>
      </c>
      <c r="AE120" s="85" t="s">
        <v>158</v>
      </c>
      <c r="AF120" s="30" t="s">
        <v>163</v>
      </c>
      <c r="AG120" s="31" t="s">
        <v>58</v>
      </c>
      <c r="AH120" s="33" t="s">
        <v>172</v>
      </c>
      <c r="AI120" s="84" t="s">
        <v>158</v>
      </c>
      <c r="AJ120" s="3"/>
    </row>
    <row r="121" spans="1:36" ht="18.5" x14ac:dyDescent="0.75">
      <c r="A121" s="18">
        <v>117</v>
      </c>
      <c r="B121" s="18" t="s">
        <v>14</v>
      </c>
      <c r="C121" s="18" t="s">
        <v>15</v>
      </c>
      <c r="D121" s="18" t="s">
        <v>54</v>
      </c>
      <c r="E121" s="18" t="s">
        <v>261</v>
      </c>
      <c r="F121" s="20">
        <v>41460</v>
      </c>
      <c r="G121" s="28">
        <v>46918</v>
      </c>
      <c r="H121" s="19">
        <f t="shared" ca="1" si="3"/>
        <v>1141</v>
      </c>
      <c r="I121" s="20">
        <v>4</v>
      </c>
      <c r="J121" s="20">
        <v>1</v>
      </c>
      <c r="K121" s="20">
        <v>2</v>
      </c>
      <c r="L121" s="20">
        <v>2</v>
      </c>
      <c r="M121" s="21" t="s">
        <v>38</v>
      </c>
      <c r="N121" s="27">
        <v>6</v>
      </c>
      <c r="O121" s="84" t="s">
        <v>158</v>
      </c>
      <c r="P121" s="84" t="s">
        <v>158</v>
      </c>
      <c r="Q121" s="84" t="s">
        <v>158</v>
      </c>
      <c r="R121" s="84" t="s">
        <v>158</v>
      </c>
      <c r="S121" s="84" t="s">
        <v>158</v>
      </c>
      <c r="T121" s="84" t="s">
        <v>158</v>
      </c>
      <c r="U121" s="84" t="s">
        <v>158</v>
      </c>
      <c r="V121" s="84" t="s">
        <v>158</v>
      </c>
      <c r="W121" s="84" t="s">
        <v>158</v>
      </c>
      <c r="X121" s="27">
        <v>6</v>
      </c>
      <c r="Y121" s="27">
        <v>5</v>
      </c>
      <c r="Z121" s="84" t="s">
        <v>158</v>
      </c>
      <c r="AA121" s="84" t="s">
        <v>158</v>
      </c>
      <c r="AB121" s="84" t="s">
        <v>158</v>
      </c>
      <c r="AC121" s="84" t="s">
        <v>158</v>
      </c>
      <c r="AD121" s="84" t="s">
        <v>158</v>
      </c>
      <c r="AE121" s="84" t="s">
        <v>158</v>
      </c>
      <c r="AF121" s="30" t="s">
        <v>163</v>
      </c>
      <c r="AG121" s="31" t="s">
        <v>58</v>
      </c>
      <c r="AH121" s="33" t="s">
        <v>172</v>
      </c>
      <c r="AI121" s="84" t="s">
        <v>158</v>
      </c>
      <c r="AJ121" s="3"/>
    </row>
    <row r="122" spans="1:36" ht="18.5" x14ac:dyDescent="0.75">
      <c r="A122" s="18">
        <v>118</v>
      </c>
      <c r="B122" s="18" t="s">
        <v>14</v>
      </c>
      <c r="C122" s="18" t="s">
        <v>15</v>
      </c>
      <c r="D122" s="18" t="s">
        <v>54</v>
      </c>
      <c r="E122" s="18" t="s">
        <v>262</v>
      </c>
      <c r="F122" s="20">
        <v>41460</v>
      </c>
      <c r="G122" s="28">
        <v>46918</v>
      </c>
      <c r="H122" s="19">
        <f t="shared" ca="1" si="3"/>
        <v>1141</v>
      </c>
      <c r="I122" s="20">
        <v>4</v>
      </c>
      <c r="J122" s="20">
        <v>1</v>
      </c>
      <c r="K122" s="20">
        <v>2</v>
      </c>
      <c r="L122" s="20">
        <v>2</v>
      </c>
      <c r="M122" s="21" t="s">
        <v>38</v>
      </c>
      <c r="N122" s="27">
        <v>6</v>
      </c>
      <c r="O122" s="84" t="s">
        <v>158</v>
      </c>
      <c r="P122" s="84" t="s">
        <v>158</v>
      </c>
      <c r="Q122" s="84" t="s">
        <v>158</v>
      </c>
      <c r="R122" s="84" t="s">
        <v>158</v>
      </c>
      <c r="S122" s="84" t="s">
        <v>158</v>
      </c>
      <c r="T122" s="84" t="s">
        <v>158</v>
      </c>
      <c r="U122" s="84" t="s">
        <v>158</v>
      </c>
      <c r="V122" s="84" t="s">
        <v>158</v>
      </c>
      <c r="W122" s="84" t="s">
        <v>158</v>
      </c>
      <c r="X122" s="27">
        <v>6</v>
      </c>
      <c r="Y122" s="27">
        <v>5</v>
      </c>
      <c r="Z122" s="84" t="s">
        <v>158</v>
      </c>
      <c r="AA122" s="84" t="s">
        <v>158</v>
      </c>
      <c r="AB122" s="84" t="s">
        <v>158</v>
      </c>
      <c r="AC122" s="84" t="s">
        <v>158</v>
      </c>
      <c r="AD122" s="84" t="s">
        <v>158</v>
      </c>
      <c r="AE122" s="84" t="s">
        <v>158</v>
      </c>
      <c r="AF122" s="30" t="s">
        <v>163</v>
      </c>
      <c r="AG122" s="31" t="s">
        <v>58</v>
      </c>
      <c r="AH122" s="33" t="s">
        <v>172</v>
      </c>
      <c r="AI122" s="84" t="s">
        <v>158</v>
      </c>
      <c r="AJ122" s="3"/>
    </row>
    <row r="123" spans="1:36" ht="18.5" x14ac:dyDescent="0.75">
      <c r="A123" s="18">
        <v>119</v>
      </c>
      <c r="B123" s="18" t="s">
        <v>34</v>
      </c>
      <c r="C123" s="18" t="s">
        <v>20</v>
      </c>
      <c r="D123" s="18" t="s">
        <v>53</v>
      </c>
      <c r="E123" s="18" t="s">
        <v>258</v>
      </c>
      <c r="F123" s="20">
        <v>30514</v>
      </c>
      <c r="G123" s="28">
        <v>46483</v>
      </c>
      <c r="H123" s="19">
        <f t="shared" ca="1" si="3"/>
        <v>706</v>
      </c>
      <c r="I123" s="20">
        <v>4</v>
      </c>
      <c r="J123" s="20">
        <v>1</v>
      </c>
      <c r="K123" s="20">
        <v>2</v>
      </c>
      <c r="L123" s="20">
        <v>1</v>
      </c>
      <c r="M123" s="21" t="s">
        <v>22</v>
      </c>
      <c r="N123" s="27">
        <v>6</v>
      </c>
      <c r="O123" s="84" t="s">
        <v>158</v>
      </c>
      <c r="P123" s="84" t="s">
        <v>158</v>
      </c>
      <c r="Q123" s="84" t="s">
        <v>158</v>
      </c>
      <c r="R123" s="84" t="s">
        <v>158</v>
      </c>
      <c r="S123" s="84" t="s">
        <v>158</v>
      </c>
      <c r="T123" s="84" t="s">
        <v>158</v>
      </c>
      <c r="U123" s="84" t="s">
        <v>158</v>
      </c>
      <c r="V123" s="84" t="s">
        <v>158</v>
      </c>
      <c r="W123" s="84" t="s">
        <v>158</v>
      </c>
      <c r="X123" s="20">
        <v>6</v>
      </c>
      <c r="Y123" s="20">
        <v>3</v>
      </c>
      <c r="Z123" s="84" t="s">
        <v>158</v>
      </c>
      <c r="AA123" s="84" t="s">
        <v>158</v>
      </c>
      <c r="AB123" s="84" t="s">
        <v>158</v>
      </c>
      <c r="AC123" s="84" t="s">
        <v>158</v>
      </c>
      <c r="AD123" s="84" t="s">
        <v>158</v>
      </c>
      <c r="AE123" s="84" t="s">
        <v>158</v>
      </c>
      <c r="AF123" s="30" t="s">
        <v>163</v>
      </c>
      <c r="AG123" s="31" t="s">
        <v>58</v>
      </c>
      <c r="AH123" s="33" t="s">
        <v>172</v>
      </c>
      <c r="AI123" s="84" t="s">
        <v>158</v>
      </c>
      <c r="AJ123" s="3"/>
    </row>
    <row r="124" spans="1:36" ht="18.5" x14ac:dyDescent="0.75">
      <c r="A124" s="18">
        <v>120</v>
      </c>
      <c r="B124" s="18" t="s">
        <v>34</v>
      </c>
      <c r="C124" s="18" t="s">
        <v>20</v>
      </c>
      <c r="D124" s="18" t="s">
        <v>53</v>
      </c>
      <c r="E124" s="18" t="s">
        <v>259</v>
      </c>
      <c r="F124" s="20">
        <v>30514</v>
      </c>
      <c r="G124" s="28">
        <v>46483</v>
      </c>
      <c r="H124" s="19">
        <f t="shared" ca="1" si="3"/>
        <v>706</v>
      </c>
      <c r="I124" s="20">
        <v>4</v>
      </c>
      <c r="J124" s="20">
        <v>1</v>
      </c>
      <c r="K124" s="20">
        <v>2</v>
      </c>
      <c r="L124" s="20">
        <v>1</v>
      </c>
      <c r="M124" s="21" t="s">
        <v>22</v>
      </c>
      <c r="N124" s="27">
        <v>6</v>
      </c>
      <c r="O124" s="84" t="s">
        <v>158</v>
      </c>
      <c r="P124" s="84" t="s">
        <v>158</v>
      </c>
      <c r="Q124" s="84" t="s">
        <v>158</v>
      </c>
      <c r="R124" s="84" t="s">
        <v>158</v>
      </c>
      <c r="S124" s="84" t="s">
        <v>158</v>
      </c>
      <c r="T124" s="84" t="s">
        <v>158</v>
      </c>
      <c r="U124" s="84" t="s">
        <v>158</v>
      </c>
      <c r="V124" s="84" t="s">
        <v>158</v>
      </c>
      <c r="W124" s="84" t="s">
        <v>158</v>
      </c>
      <c r="X124" s="20">
        <v>6</v>
      </c>
      <c r="Y124" s="27">
        <v>3</v>
      </c>
      <c r="Z124" s="84" t="s">
        <v>158</v>
      </c>
      <c r="AA124" s="84" t="s">
        <v>158</v>
      </c>
      <c r="AB124" s="84" t="s">
        <v>158</v>
      </c>
      <c r="AC124" s="84" t="s">
        <v>158</v>
      </c>
      <c r="AD124" s="84" t="s">
        <v>158</v>
      </c>
      <c r="AE124" s="84" t="s">
        <v>158</v>
      </c>
      <c r="AF124" s="30" t="s">
        <v>163</v>
      </c>
      <c r="AG124" s="31" t="s">
        <v>58</v>
      </c>
      <c r="AH124" s="33" t="s">
        <v>172</v>
      </c>
      <c r="AI124" s="84" t="s">
        <v>158</v>
      </c>
      <c r="AJ124" s="3"/>
    </row>
    <row r="125" spans="1:36" ht="18.5" x14ac:dyDescent="0.75">
      <c r="A125" s="18">
        <v>121</v>
      </c>
      <c r="B125" s="18" t="s">
        <v>34</v>
      </c>
      <c r="C125" s="18" t="s">
        <v>20</v>
      </c>
      <c r="D125" s="18" t="s">
        <v>53</v>
      </c>
      <c r="E125" s="18" t="s">
        <v>260</v>
      </c>
      <c r="F125" s="20">
        <v>30514</v>
      </c>
      <c r="G125" s="28">
        <v>46483</v>
      </c>
      <c r="H125" s="19">
        <f t="shared" ca="1" si="3"/>
        <v>706</v>
      </c>
      <c r="I125" s="20">
        <v>4</v>
      </c>
      <c r="J125" s="20">
        <v>1</v>
      </c>
      <c r="K125" s="20">
        <v>2</v>
      </c>
      <c r="L125" s="20">
        <v>1</v>
      </c>
      <c r="M125" s="21" t="s">
        <v>22</v>
      </c>
      <c r="N125" s="27">
        <v>6</v>
      </c>
      <c r="O125" s="84" t="s">
        <v>158</v>
      </c>
      <c r="P125" s="84" t="s">
        <v>158</v>
      </c>
      <c r="Q125" s="84" t="s">
        <v>158</v>
      </c>
      <c r="R125" s="84" t="s">
        <v>158</v>
      </c>
      <c r="S125" s="84" t="s">
        <v>158</v>
      </c>
      <c r="T125" s="84" t="s">
        <v>158</v>
      </c>
      <c r="U125" s="84" t="s">
        <v>158</v>
      </c>
      <c r="V125" s="84" t="s">
        <v>158</v>
      </c>
      <c r="W125" s="84" t="s">
        <v>158</v>
      </c>
      <c r="X125" s="20">
        <v>6</v>
      </c>
      <c r="Y125" s="27">
        <v>3</v>
      </c>
      <c r="Z125" s="84" t="s">
        <v>158</v>
      </c>
      <c r="AA125" s="84" t="s">
        <v>158</v>
      </c>
      <c r="AB125" s="84" t="s">
        <v>158</v>
      </c>
      <c r="AC125" s="84" t="s">
        <v>158</v>
      </c>
      <c r="AD125" s="84" t="s">
        <v>158</v>
      </c>
      <c r="AE125" s="84" t="s">
        <v>158</v>
      </c>
      <c r="AF125" s="30" t="s">
        <v>163</v>
      </c>
      <c r="AG125" s="31" t="s">
        <v>58</v>
      </c>
      <c r="AH125" s="33" t="s">
        <v>172</v>
      </c>
      <c r="AI125" s="84" t="s">
        <v>158</v>
      </c>
      <c r="AJ125" s="3"/>
    </row>
    <row r="126" spans="1:36" ht="18.5" x14ac:dyDescent="0.75">
      <c r="A126" s="18">
        <v>122</v>
      </c>
      <c r="B126" s="18" t="s">
        <v>34</v>
      </c>
      <c r="C126" s="18" t="s">
        <v>20</v>
      </c>
      <c r="D126" s="18" t="s">
        <v>53</v>
      </c>
      <c r="E126" s="18" t="s">
        <v>263</v>
      </c>
      <c r="F126" s="20">
        <v>30514</v>
      </c>
      <c r="G126" s="28">
        <v>46483</v>
      </c>
      <c r="H126" s="19">
        <f t="shared" ca="1" si="3"/>
        <v>706</v>
      </c>
      <c r="I126" s="20">
        <v>4</v>
      </c>
      <c r="J126" s="20">
        <v>1</v>
      </c>
      <c r="K126" s="20">
        <v>2</v>
      </c>
      <c r="L126" s="20">
        <v>1</v>
      </c>
      <c r="M126" s="21" t="s">
        <v>22</v>
      </c>
      <c r="N126" s="27">
        <v>6</v>
      </c>
      <c r="O126" s="84" t="s">
        <v>158</v>
      </c>
      <c r="P126" s="84" t="s">
        <v>158</v>
      </c>
      <c r="Q126" s="84" t="s">
        <v>158</v>
      </c>
      <c r="R126" s="84" t="s">
        <v>158</v>
      </c>
      <c r="S126" s="84" t="s">
        <v>158</v>
      </c>
      <c r="T126" s="84" t="s">
        <v>158</v>
      </c>
      <c r="U126" s="84" t="s">
        <v>158</v>
      </c>
      <c r="V126" s="84" t="s">
        <v>158</v>
      </c>
      <c r="W126" s="84" t="s">
        <v>158</v>
      </c>
      <c r="X126" s="20">
        <v>6</v>
      </c>
      <c r="Y126" s="27">
        <v>3</v>
      </c>
      <c r="Z126" s="84" t="s">
        <v>158</v>
      </c>
      <c r="AA126" s="84" t="s">
        <v>158</v>
      </c>
      <c r="AB126" s="84" t="s">
        <v>158</v>
      </c>
      <c r="AC126" s="84" t="s">
        <v>158</v>
      </c>
      <c r="AD126" s="84" t="s">
        <v>158</v>
      </c>
      <c r="AE126" s="84" t="s">
        <v>158</v>
      </c>
      <c r="AF126" s="30" t="s">
        <v>163</v>
      </c>
      <c r="AG126" s="31" t="s">
        <v>58</v>
      </c>
      <c r="AH126" s="33" t="s">
        <v>172</v>
      </c>
      <c r="AI126" s="84" t="s">
        <v>158</v>
      </c>
      <c r="AJ126" s="3"/>
    </row>
    <row r="127" spans="1:36" ht="18.5" x14ac:dyDescent="0.75">
      <c r="A127" s="18">
        <v>123</v>
      </c>
      <c r="B127" s="18" t="s">
        <v>34</v>
      </c>
      <c r="C127" s="18" t="s">
        <v>20</v>
      </c>
      <c r="D127" s="18" t="s">
        <v>53</v>
      </c>
      <c r="E127" s="18" t="s">
        <v>264</v>
      </c>
      <c r="F127" s="20">
        <v>30514</v>
      </c>
      <c r="G127" s="28">
        <v>46483</v>
      </c>
      <c r="H127" s="19">
        <f t="shared" ca="1" si="3"/>
        <v>706</v>
      </c>
      <c r="I127" s="20">
        <v>4</v>
      </c>
      <c r="J127" s="20">
        <v>1</v>
      </c>
      <c r="K127" s="20">
        <v>2</v>
      </c>
      <c r="L127" s="20">
        <v>1</v>
      </c>
      <c r="M127" s="21" t="s">
        <v>22</v>
      </c>
      <c r="N127" s="20">
        <v>6</v>
      </c>
      <c r="O127" s="84" t="s">
        <v>158</v>
      </c>
      <c r="P127" s="84" t="s">
        <v>158</v>
      </c>
      <c r="Q127" s="84" t="s">
        <v>158</v>
      </c>
      <c r="R127" s="84" t="s">
        <v>158</v>
      </c>
      <c r="S127" s="84" t="s">
        <v>158</v>
      </c>
      <c r="T127" s="84" t="s">
        <v>158</v>
      </c>
      <c r="U127" s="84" t="s">
        <v>158</v>
      </c>
      <c r="V127" s="84" t="s">
        <v>158</v>
      </c>
      <c r="W127" s="84" t="s">
        <v>158</v>
      </c>
      <c r="X127" s="20">
        <v>6</v>
      </c>
      <c r="Y127" s="20">
        <v>3</v>
      </c>
      <c r="Z127" s="84" t="s">
        <v>158</v>
      </c>
      <c r="AA127" s="84" t="s">
        <v>158</v>
      </c>
      <c r="AB127" s="84" t="s">
        <v>158</v>
      </c>
      <c r="AC127" s="84" t="s">
        <v>158</v>
      </c>
      <c r="AD127" s="84" t="s">
        <v>158</v>
      </c>
      <c r="AE127" s="84" t="s">
        <v>158</v>
      </c>
      <c r="AF127" s="30" t="s">
        <v>163</v>
      </c>
      <c r="AG127" s="31" t="s">
        <v>58</v>
      </c>
      <c r="AH127" s="33" t="s">
        <v>172</v>
      </c>
      <c r="AI127" s="84" t="s">
        <v>158</v>
      </c>
      <c r="AJ127" s="3"/>
    </row>
    <row r="128" spans="1:36" ht="18.5" x14ac:dyDescent="0.75">
      <c r="A128" s="18">
        <v>124</v>
      </c>
      <c r="B128" s="18" t="s">
        <v>14</v>
      </c>
      <c r="C128" s="18" t="s">
        <v>20</v>
      </c>
      <c r="D128" s="18" t="s">
        <v>46</v>
      </c>
      <c r="E128" s="18" t="s">
        <v>379</v>
      </c>
      <c r="F128" s="20">
        <v>36581</v>
      </c>
      <c r="G128" s="28">
        <v>47199</v>
      </c>
      <c r="H128" s="19">
        <f t="shared" ca="1" si="3"/>
        <v>1422</v>
      </c>
      <c r="I128" s="20">
        <v>4</v>
      </c>
      <c r="J128" s="20">
        <v>2</v>
      </c>
      <c r="K128" s="20">
        <v>2</v>
      </c>
      <c r="L128" s="20">
        <v>1</v>
      </c>
      <c r="M128" s="21" t="s">
        <v>45</v>
      </c>
      <c r="N128" s="20">
        <v>6</v>
      </c>
      <c r="O128" s="84" t="s">
        <v>158</v>
      </c>
      <c r="P128" s="84" t="s">
        <v>158</v>
      </c>
      <c r="Q128" s="84" t="s">
        <v>158</v>
      </c>
      <c r="R128" s="84" t="s">
        <v>158</v>
      </c>
      <c r="S128" s="84" t="s">
        <v>158</v>
      </c>
      <c r="T128" s="84" t="s">
        <v>158</v>
      </c>
      <c r="U128" s="84" t="s">
        <v>158</v>
      </c>
      <c r="V128" s="84" t="s">
        <v>158</v>
      </c>
      <c r="W128" s="84" t="s">
        <v>158</v>
      </c>
      <c r="X128" s="20">
        <v>6</v>
      </c>
      <c r="Y128" s="20">
        <v>4</v>
      </c>
      <c r="Z128" s="84" t="s">
        <v>158</v>
      </c>
      <c r="AA128" s="20">
        <v>2</v>
      </c>
      <c r="AB128" s="20">
        <v>1</v>
      </c>
      <c r="AC128" s="20">
        <v>6</v>
      </c>
      <c r="AD128" s="84" t="s">
        <v>158</v>
      </c>
      <c r="AE128" s="20">
        <v>6</v>
      </c>
      <c r="AF128" s="30" t="s">
        <v>163</v>
      </c>
      <c r="AG128" s="31" t="s">
        <v>147</v>
      </c>
      <c r="AH128" s="33" t="s">
        <v>180</v>
      </c>
      <c r="AI128" s="20" t="s">
        <v>39</v>
      </c>
      <c r="AJ128" s="3"/>
    </row>
    <row r="129" spans="1:36" ht="18.5" x14ac:dyDescent="0.75">
      <c r="A129" s="18">
        <v>125</v>
      </c>
      <c r="B129" s="18" t="s">
        <v>14</v>
      </c>
      <c r="C129" s="18" t="s">
        <v>20</v>
      </c>
      <c r="D129" s="18" t="s">
        <v>46</v>
      </c>
      <c r="E129" s="18" t="s">
        <v>380</v>
      </c>
      <c r="F129" s="20">
        <v>36581</v>
      </c>
      <c r="G129" s="28">
        <v>47199</v>
      </c>
      <c r="H129" s="19">
        <f t="shared" ca="1" si="3"/>
        <v>1422</v>
      </c>
      <c r="I129" s="20">
        <v>4</v>
      </c>
      <c r="J129" s="20">
        <v>2</v>
      </c>
      <c r="K129" s="20">
        <v>2</v>
      </c>
      <c r="L129" s="20">
        <v>1</v>
      </c>
      <c r="M129" s="21" t="s">
        <v>45</v>
      </c>
      <c r="N129" s="20">
        <v>6</v>
      </c>
      <c r="O129" s="84" t="s">
        <v>158</v>
      </c>
      <c r="P129" s="84" t="s">
        <v>158</v>
      </c>
      <c r="Q129" s="84" t="s">
        <v>158</v>
      </c>
      <c r="R129" s="84" t="s">
        <v>158</v>
      </c>
      <c r="S129" s="84" t="s">
        <v>158</v>
      </c>
      <c r="T129" s="84" t="s">
        <v>158</v>
      </c>
      <c r="U129" s="84" t="s">
        <v>158</v>
      </c>
      <c r="V129" s="84" t="s">
        <v>158</v>
      </c>
      <c r="W129" s="84" t="s">
        <v>158</v>
      </c>
      <c r="X129" s="20">
        <v>6</v>
      </c>
      <c r="Y129" s="20">
        <v>4</v>
      </c>
      <c r="Z129" s="84" t="s">
        <v>158</v>
      </c>
      <c r="AA129" s="20">
        <v>2</v>
      </c>
      <c r="AB129" s="20">
        <v>1</v>
      </c>
      <c r="AC129" s="20">
        <v>6</v>
      </c>
      <c r="AD129" s="84" t="s">
        <v>158</v>
      </c>
      <c r="AE129" s="20">
        <v>6</v>
      </c>
      <c r="AF129" s="30" t="s">
        <v>163</v>
      </c>
      <c r="AG129" s="31" t="s">
        <v>147</v>
      </c>
      <c r="AH129" s="33" t="s">
        <v>180</v>
      </c>
      <c r="AI129" s="20" t="s">
        <v>39</v>
      </c>
      <c r="AJ129" s="3"/>
    </row>
    <row r="130" spans="1:36" ht="18.5" x14ac:dyDescent="0.75">
      <c r="A130" s="18">
        <v>126</v>
      </c>
      <c r="B130" s="18" t="s">
        <v>14</v>
      </c>
      <c r="C130" s="18" t="s">
        <v>20</v>
      </c>
      <c r="D130" s="18" t="s">
        <v>46</v>
      </c>
      <c r="E130" s="18" t="s">
        <v>381</v>
      </c>
      <c r="F130" s="20">
        <v>36581</v>
      </c>
      <c r="G130" s="28">
        <v>47199</v>
      </c>
      <c r="H130" s="19">
        <f t="shared" ca="1" si="3"/>
        <v>1422</v>
      </c>
      <c r="I130" s="20">
        <v>4</v>
      </c>
      <c r="J130" s="20">
        <v>2</v>
      </c>
      <c r="K130" s="20">
        <v>2</v>
      </c>
      <c r="L130" s="20">
        <v>1</v>
      </c>
      <c r="M130" s="21" t="s">
        <v>45</v>
      </c>
      <c r="N130" s="20">
        <v>6</v>
      </c>
      <c r="O130" s="84" t="s">
        <v>158</v>
      </c>
      <c r="P130" s="84" t="s">
        <v>158</v>
      </c>
      <c r="Q130" s="84" t="s">
        <v>158</v>
      </c>
      <c r="R130" s="84" t="s">
        <v>158</v>
      </c>
      <c r="S130" s="84" t="s">
        <v>158</v>
      </c>
      <c r="T130" s="84" t="s">
        <v>158</v>
      </c>
      <c r="U130" s="84" t="s">
        <v>158</v>
      </c>
      <c r="V130" s="84" t="s">
        <v>158</v>
      </c>
      <c r="W130" s="84" t="s">
        <v>158</v>
      </c>
      <c r="X130" s="20">
        <v>6</v>
      </c>
      <c r="Y130" s="20">
        <v>4</v>
      </c>
      <c r="Z130" s="84" t="s">
        <v>158</v>
      </c>
      <c r="AA130" s="20">
        <v>2</v>
      </c>
      <c r="AB130" s="20">
        <v>1</v>
      </c>
      <c r="AC130" s="20">
        <v>6</v>
      </c>
      <c r="AD130" s="84" t="s">
        <v>158</v>
      </c>
      <c r="AE130" s="20">
        <v>6</v>
      </c>
      <c r="AF130" s="30" t="s">
        <v>163</v>
      </c>
      <c r="AG130" s="31" t="s">
        <v>147</v>
      </c>
      <c r="AH130" s="33" t="s">
        <v>180</v>
      </c>
      <c r="AI130" s="20" t="s">
        <v>39</v>
      </c>
      <c r="AJ130" s="3"/>
    </row>
    <row r="131" spans="1:36" ht="18.5" x14ac:dyDescent="0.75">
      <c r="A131" s="18">
        <v>127</v>
      </c>
      <c r="B131" s="18" t="s">
        <v>14</v>
      </c>
      <c r="C131" s="18" t="s">
        <v>20</v>
      </c>
      <c r="D131" s="18" t="s">
        <v>46</v>
      </c>
      <c r="E131" s="18" t="s">
        <v>382</v>
      </c>
      <c r="F131" s="20">
        <v>36581</v>
      </c>
      <c r="G131" s="28">
        <v>47199</v>
      </c>
      <c r="H131" s="19">
        <f t="shared" ref="H131:H162" ca="1" si="4">G131-$A$2</f>
        <v>1422</v>
      </c>
      <c r="I131" s="20">
        <v>4</v>
      </c>
      <c r="J131" s="20">
        <v>2</v>
      </c>
      <c r="K131" s="20">
        <v>2</v>
      </c>
      <c r="L131" s="20">
        <v>1</v>
      </c>
      <c r="M131" s="21" t="s">
        <v>45</v>
      </c>
      <c r="N131" s="20">
        <v>6</v>
      </c>
      <c r="O131" s="84" t="s">
        <v>158</v>
      </c>
      <c r="P131" s="84" t="s">
        <v>158</v>
      </c>
      <c r="Q131" s="84" t="s">
        <v>158</v>
      </c>
      <c r="R131" s="84" t="s">
        <v>158</v>
      </c>
      <c r="S131" s="84" t="s">
        <v>158</v>
      </c>
      <c r="T131" s="84" t="s">
        <v>158</v>
      </c>
      <c r="U131" s="84" t="s">
        <v>158</v>
      </c>
      <c r="V131" s="84" t="s">
        <v>158</v>
      </c>
      <c r="W131" s="84" t="s">
        <v>158</v>
      </c>
      <c r="X131" s="20">
        <v>6</v>
      </c>
      <c r="Y131" s="27">
        <v>4</v>
      </c>
      <c r="Z131" s="84" t="s">
        <v>158</v>
      </c>
      <c r="AA131" s="27">
        <v>2</v>
      </c>
      <c r="AB131" s="27">
        <v>1</v>
      </c>
      <c r="AC131" s="27">
        <v>6</v>
      </c>
      <c r="AD131" s="84" t="s">
        <v>158</v>
      </c>
      <c r="AE131" s="27">
        <v>6</v>
      </c>
      <c r="AF131" s="30" t="s">
        <v>163</v>
      </c>
      <c r="AG131" s="31" t="s">
        <v>147</v>
      </c>
      <c r="AH131" s="33" t="s">
        <v>180</v>
      </c>
      <c r="AI131" s="20" t="s">
        <v>39</v>
      </c>
      <c r="AJ131" s="3"/>
    </row>
    <row r="132" spans="1:36" ht="18.5" hidden="1" x14ac:dyDescent="0.75">
      <c r="A132" s="18">
        <v>128</v>
      </c>
      <c r="B132" s="18" t="s">
        <v>14</v>
      </c>
      <c r="C132" s="18" t="s">
        <v>43</v>
      </c>
      <c r="D132" s="18" t="s">
        <v>63</v>
      </c>
      <c r="E132" s="18" t="s">
        <v>257</v>
      </c>
      <c r="F132" s="20">
        <v>42991</v>
      </c>
      <c r="G132" s="28">
        <v>47181</v>
      </c>
      <c r="H132" s="19">
        <f t="shared" ca="1" si="4"/>
        <v>1404</v>
      </c>
      <c r="I132" s="20">
        <v>2</v>
      </c>
      <c r="J132" s="20">
        <v>1</v>
      </c>
      <c r="K132" s="29">
        <v>0</v>
      </c>
      <c r="L132" s="20">
        <v>1</v>
      </c>
      <c r="M132" s="21" t="s">
        <v>278</v>
      </c>
      <c r="N132" s="84" t="s">
        <v>158</v>
      </c>
      <c r="O132" s="84" t="s">
        <v>158</v>
      </c>
      <c r="P132" s="84" t="s">
        <v>158</v>
      </c>
      <c r="Q132" s="84" t="s">
        <v>158</v>
      </c>
      <c r="R132" s="84" t="s">
        <v>158</v>
      </c>
      <c r="S132" s="84" t="s">
        <v>158</v>
      </c>
      <c r="T132" s="84" t="s">
        <v>158</v>
      </c>
      <c r="U132" s="84" t="s">
        <v>158</v>
      </c>
      <c r="V132" s="84" t="s">
        <v>158</v>
      </c>
      <c r="W132" s="27">
        <v>6</v>
      </c>
      <c r="X132" s="20">
        <v>6</v>
      </c>
      <c r="Y132" s="27">
        <v>2</v>
      </c>
      <c r="Z132" s="84" t="s">
        <v>158</v>
      </c>
      <c r="AA132" s="84" t="s">
        <v>158</v>
      </c>
      <c r="AB132" s="84" t="s">
        <v>158</v>
      </c>
      <c r="AC132" s="84" t="s">
        <v>158</v>
      </c>
      <c r="AD132" s="84" t="s">
        <v>158</v>
      </c>
      <c r="AE132" s="84" t="s">
        <v>158</v>
      </c>
      <c r="AF132" s="30" t="s">
        <v>163</v>
      </c>
      <c r="AG132" s="31" t="s">
        <v>58</v>
      </c>
      <c r="AH132" s="33" t="s">
        <v>165</v>
      </c>
      <c r="AI132" s="84" t="s">
        <v>158</v>
      </c>
      <c r="AJ132" s="3"/>
    </row>
    <row r="133" spans="1:36" ht="18.5" hidden="1" x14ac:dyDescent="0.75">
      <c r="A133" s="18">
        <v>129</v>
      </c>
      <c r="B133" s="18" t="s">
        <v>34</v>
      </c>
      <c r="C133" s="18" t="s">
        <v>20</v>
      </c>
      <c r="D133" s="18" t="s">
        <v>41</v>
      </c>
      <c r="E133" s="18" t="s">
        <v>385</v>
      </c>
      <c r="F133" s="20">
        <v>36419</v>
      </c>
      <c r="G133" s="28">
        <v>45929</v>
      </c>
      <c r="H133" s="19">
        <f t="shared" ca="1" si="4"/>
        <v>152</v>
      </c>
      <c r="I133" s="20">
        <v>2</v>
      </c>
      <c r="J133" s="20">
        <v>1</v>
      </c>
      <c r="K133" s="20">
        <v>3</v>
      </c>
      <c r="L133" s="20">
        <v>1</v>
      </c>
      <c r="M133" s="21" t="s">
        <v>51</v>
      </c>
      <c r="N133" s="84" t="s">
        <v>158</v>
      </c>
      <c r="O133" s="84" t="s">
        <v>158</v>
      </c>
      <c r="P133" s="84" t="s">
        <v>158</v>
      </c>
      <c r="Q133" s="84" t="s">
        <v>158</v>
      </c>
      <c r="R133" s="84" t="s">
        <v>158</v>
      </c>
      <c r="S133" s="84" t="s">
        <v>158</v>
      </c>
      <c r="T133" s="84" t="s">
        <v>158</v>
      </c>
      <c r="U133" s="84" t="s">
        <v>158</v>
      </c>
      <c r="V133" s="84" t="s">
        <v>158</v>
      </c>
      <c r="W133" s="84" t="s">
        <v>158</v>
      </c>
      <c r="X133" s="84" t="s">
        <v>158</v>
      </c>
      <c r="Y133" s="84" t="s">
        <v>158</v>
      </c>
      <c r="Z133" s="84" t="s">
        <v>158</v>
      </c>
      <c r="AA133" s="84" t="s">
        <v>158</v>
      </c>
      <c r="AB133" s="84" t="s">
        <v>158</v>
      </c>
      <c r="AC133" s="84" t="s">
        <v>158</v>
      </c>
      <c r="AD133" s="84" t="s">
        <v>158</v>
      </c>
      <c r="AE133" s="84" t="s">
        <v>158</v>
      </c>
      <c r="AF133" s="30" t="s">
        <v>163</v>
      </c>
      <c r="AG133" s="84" t="s">
        <v>158</v>
      </c>
      <c r="AH133" s="33"/>
      <c r="AI133" s="84" t="s">
        <v>158</v>
      </c>
      <c r="AJ133" s="3"/>
    </row>
    <row r="134" spans="1:36" ht="18.5" hidden="1" x14ac:dyDescent="0.75">
      <c r="A134" s="82">
        <v>130</v>
      </c>
      <c r="B134" s="18" t="s">
        <v>14</v>
      </c>
      <c r="C134" s="18" t="s">
        <v>20</v>
      </c>
      <c r="D134" s="18" t="s">
        <v>41</v>
      </c>
      <c r="E134" s="18" t="s">
        <v>393</v>
      </c>
      <c r="F134" s="20">
        <v>34135</v>
      </c>
      <c r="G134" s="28">
        <v>47205</v>
      </c>
      <c r="H134" s="19">
        <f t="shared" ca="1" si="4"/>
        <v>1428</v>
      </c>
      <c r="I134" s="20">
        <v>2</v>
      </c>
      <c r="J134" s="20">
        <v>5</v>
      </c>
      <c r="K134" s="20">
        <v>4</v>
      </c>
      <c r="L134" s="20">
        <v>4</v>
      </c>
      <c r="M134" s="21" t="s">
        <v>59</v>
      </c>
      <c r="N134" s="85" t="s">
        <v>158</v>
      </c>
      <c r="O134" s="85" t="s">
        <v>158</v>
      </c>
      <c r="P134" s="85" t="s">
        <v>158</v>
      </c>
      <c r="Q134" s="85" t="s">
        <v>158</v>
      </c>
      <c r="R134" s="85" t="s">
        <v>158</v>
      </c>
      <c r="S134" s="85" t="s">
        <v>158</v>
      </c>
      <c r="T134" s="85" t="s">
        <v>158</v>
      </c>
      <c r="U134" s="85" t="s">
        <v>158</v>
      </c>
      <c r="V134" s="85" t="s">
        <v>158</v>
      </c>
      <c r="W134" s="85" t="s">
        <v>158</v>
      </c>
      <c r="X134" s="85" t="s">
        <v>158</v>
      </c>
      <c r="Y134" s="85" t="s">
        <v>158</v>
      </c>
      <c r="Z134" s="85" t="s">
        <v>158</v>
      </c>
      <c r="AA134" s="85" t="s">
        <v>158</v>
      </c>
      <c r="AB134" s="85" t="s">
        <v>158</v>
      </c>
      <c r="AC134" s="85" t="s">
        <v>158</v>
      </c>
      <c r="AD134" s="85" t="s">
        <v>158</v>
      </c>
      <c r="AE134" s="85" t="s">
        <v>158</v>
      </c>
      <c r="AF134" s="30" t="s">
        <v>163</v>
      </c>
      <c r="AG134" s="85" t="s">
        <v>158</v>
      </c>
      <c r="AH134" s="33"/>
      <c r="AI134" s="84" t="s">
        <v>158</v>
      </c>
      <c r="AJ134" s="3"/>
    </row>
    <row r="135" spans="1:36" ht="18.5" hidden="1" x14ac:dyDescent="0.75">
      <c r="A135" s="18">
        <v>131</v>
      </c>
      <c r="B135" s="18" t="s">
        <v>14</v>
      </c>
      <c r="C135" s="18" t="s">
        <v>15</v>
      </c>
      <c r="D135" s="18" t="s">
        <v>78</v>
      </c>
      <c r="E135" s="18" t="s">
        <v>268</v>
      </c>
      <c r="F135" s="20">
        <v>39142</v>
      </c>
      <c r="G135" s="28">
        <v>46047</v>
      </c>
      <c r="H135" s="19">
        <f t="shared" ca="1" si="4"/>
        <v>270</v>
      </c>
      <c r="I135" s="20">
        <v>3</v>
      </c>
      <c r="J135" s="20">
        <v>1</v>
      </c>
      <c r="K135" s="20">
        <v>1</v>
      </c>
      <c r="L135" s="20">
        <v>1</v>
      </c>
      <c r="M135" s="21" t="s">
        <v>60</v>
      </c>
      <c r="N135" s="84" t="s">
        <v>158</v>
      </c>
      <c r="O135" s="84" t="s">
        <v>158</v>
      </c>
      <c r="P135" s="84" t="s">
        <v>158</v>
      </c>
      <c r="Q135" s="84" t="s">
        <v>158</v>
      </c>
      <c r="R135" s="84" t="s">
        <v>158</v>
      </c>
      <c r="S135" s="84" t="s">
        <v>158</v>
      </c>
      <c r="T135" s="84" t="s">
        <v>158</v>
      </c>
      <c r="U135" s="84" t="s">
        <v>158</v>
      </c>
      <c r="V135" s="84" t="s">
        <v>158</v>
      </c>
      <c r="W135" s="84" t="s">
        <v>158</v>
      </c>
      <c r="X135" s="84" t="s">
        <v>158</v>
      </c>
      <c r="Y135" s="84" t="s">
        <v>158</v>
      </c>
      <c r="Z135" s="84" t="s">
        <v>158</v>
      </c>
      <c r="AA135" s="84" t="s">
        <v>158</v>
      </c>
      <c r="AB135" s="84" t="s">
        <v>158</v>
      </c>
      <c r="AC135" s="84" t="s">
        <v>158</v>
      </c>
      <c r="AD135" s="84" t="s">
        <v>158</v>
      </c>
      <c r="AE135" s="84" t="s">
        <v>158</v>
      </c>
      <c r="AF135" s="30" t="s">
        <v>163</v>
      </c>
      <c r="AG135" s="84" t="s">
        <v>158</v>
      </c>
      <c r="AH135" s="33"/>
      <c r="AI135" s="84" t="s">
        <v>158</v>
      </c>
      <c r="AJ135" s="3"/>
    </row>
    <row r="136" spans="1:36" ht="18.5" x14ac:dyDescent="0.75">
      <c r="A136" s="18">
        <v>132</v>
      </c>
      <c r="B136" s="18" t="s">
        <v>14</v>
      </c>
      <c r="C136" s="18" t="s">
        <v>20</v>
      </c>
      <c r="D136" s="18" t="s">
        <v>21</v>
      </c>
      <c r="E136" s="18" t="s">
        <v>299</v>
      </c>
      <c r="F136" s="20">
        <v>30915</v>
      </c>
      <c r="G136" s="28">
        <v>46519</v>
      </c>
      <c r="H136" s="19">
        <f t="shared" ca="1" si="4"/>
        <v>742</v>
      </c>
      <c r="I136" s="20">
        <v>4</v>
      </c>
      <c r="J136" s="20">
        <v>1</v>
      </c>
      <c r="K136" s="20">
        <v>2</v>
      </c>
      <c r="L136" s="20">
        <v>1</v>
      </c>
      <c r="M136" s="21" t="s">
        <v>22</v>
      </c>
      <c r="N136" s="27">
        <v>3</v>
      </c>
      <c r="O136" s="84" t="s">
        <v>158</v>
      </c>
      <c r="P136" s="84" t="s">
        <v>158</v>
      </c>
      <c r="Q136" s="84" t="s">
        <v>158</v>
      </c>
      <c r="R136" s="84" t="s">
        <v>158</v>
      </c>
      <c r="S136" s="84" t="s">
        <v>158</v>
      </c>
      <c r="T136" s="84" t="s">
        <v>158</v>
      </c>
      <c r="U136" s="84" t="s">
        <v>158</v>
      </c>
      <c r="V136" s="84" t="s">
        <v>158</v>
      </c>
      <c r="W136" s="27">
        <v>5</v>
      </c>
      <c r="X136" s="27">
        <v>6</v>
      </c>
      <c r="Y136" s="27">
        <v>4</v>
      </c>
      <c r="Z136" s="84" t="s">
        <v>158</v>
      </c>
      <c r="AA136" s="84" t="s">
        <v>158</v>
      </c>
      <c r="AB136" s="84" t="s">
        <v>158</v>
      </c>
      <c r="AC136" s="84" t="s">
        <v>158</v>
      </c>
      <c r="AD136" s="84" t="s">
        <v>158</v>
      </c>
      <c r="AE136" s="84" t="s">
        <v>158</v>
      </c>
      <c r="AF136" s="30" t="s">
        <v>163</v>
      </c>
      <c r="AG136" s="31" t="s">
        <v>58</v>
      </c>
      <c r="AH136" s="33" t="s">
        <v>479</v>
      </c>
      <c r="AI136" s="84" t="s">
        <v>158</v>
      </c>
      <c r="AJ136" s="3"/>
    </row>
    <row r="137" spans="1:36" ht="18.5" x14ac:dyDescent="0.75">
      <c r="A137" s="18">
        <v>133</v>
      </c>
      <c r="B137" s="18" t="s">
        <v>14</v>
      </c>
      <c r="C137" s="18" t="s">
        <v>15</v>
      </c>
      <c r="D137" s="18" t="s">
        <v>202</v>
      </c>
      <c r="E137" s="18" t="s">
        <v>258</v>
      </c>
      <c r="F137" s="20">
        <v>49465</v>
      </c>
      <c r="G137" s="28">
        <v>46551</v>
      </c>
      <c r="H137" s="19">
        <f t="shared" ca="1" si="4"/>
        <v>774</v>
      </c>
      <c r="I137" s="20">
        <v>3</v>
      </c>
      <c r="J137" s="20">
        <v>1</v>
      </c>
      <c r="K137" s="20">
        <v>2</v>
      </c>
      <c r="L137" s="20">
        <v>1</v>
      </c>
      <c r="M137" s="21" t="s">
        <v>33</v>
      </c>
      <c r="N137" s="27">
        <v>1</v>
      </c>
      <c r="O137" s="84" t="s">
        <v>158</v>
      </c>
      <c r="P137" s="84" t="s">
        <v>158</v>
      </c>
      <c r="Q137" s="84" t="s">
        <v>158</v>
      </c>
      <c r="R137" s="84" t="s">
        <v>158</v>
      </c>
      <c r="S137" s="84" t="s">
        <v>158</v>
      </c>
      <c r="T137" s="84" t="s">
        <v>158</v>
      </c>
      <c r="U137" s="84" t="s">
        <v>158</v>
      </c>
      <c r="V137" s="84" t="s">
        <v>158</v>
      </c>
      <c r="W137" s="27">
        <v>1</v>
      </c>
      <c r="X137" s="27">
        <v>6</v>
      </c>
      <c r="Y137" s="27">
        <v>4</v>
      </c>
      <c r="Z137" s="84" t="s">
        <v>158</v>
      </c>
      <c r="AA137" s="20">
        <v>2</v>
      </c>
      <c r="AB137" s="20">
        <v>6</v>
      </c>
      <c r="AC137" s="20">
        <v>6</v>
      </c>
      <c r="AD137" s="84" t="s">
        <v>158</v>
      </c>
      <c r="AE137" s="20">
        <v>6</v>
      </c>
      <c r="AF137" s="30" t="s">
        <v>163</v>
      </c>
      <c r="AG137" s="31" t="s">
        <v>147</v>
      </c>
      <c r="AH137" s="33" t="s">
        <v>203</v>
      </c>
      <c r="AI137" s="20" t="s">
        <v>25</v>
      </c>
      <c r="AJ137" s="3"/>
    </row>
    <row r="138" spans="1:36" ht="18.5" x14ac:dyDescent="0.75">
      <c r="A138" s="18">
        <v>134</v>
      </c>
      <c r="B138" s="18" t="s">
        <v>14</v>
      </c>
      <c r="C138" s="18" t="s">
        <v>15</v>
      </c>
      <c r="D138" s="18" t="s">
        <v>202</v>
      </c>
      <c r="E138" s="18" t="s">
        <v>259</v>
      </c>
      <c r="F138" s="20">
        <v>49465</v>
      </c>
      <c r="G138" s="28">
        <v>46551</v>
      </c>
      <c r="H138" s="19">
        <f t="shared" ca="1" si="4"/>
        <v>774</v>
      </c>
      <c r="I138" s="20">
        <v>3</v>
      </c>
      <c r="J138" s="20">
        <v>1</v>
      </c>
      <c r="K138" s="20">
        <v>2</v>
      </c>
      <c r="L138" s="20">
        <v>1</v>
      </c>
      <c r="M138" s="21" t="s">
        <v>33</v>
      </c>
      <c r="N138" s="27">
        <v>1</v>
      </c>
      <c r="O138" s="84" t="s">
        <v>158</v>
      </c>
      <c r="P138" s="84" t="s">
        <v>158</v>
      </c>
      <c r="Q138" s="84" t="s">
        <v>158</v>
      </c>
      <c r="R138" s="84" t="s">
        <v>158</v>
      </c>
      <c r="S138" s="84" t="s">
        <v>158</v>
      </c>
      <c r="T138" s="84" t="s">
        <v>158</v>
      </c>
      <c r="U138" s="84" t="s">
        <v>158</v>
      </c>
      <c r="V138" s="84" t="s">
        <v>158</v>
      </c>
      <c r="W138" s="27">
        <v>1</v>
      </c>
      <c r="X138" s="27">
        <v>6</v>
      </c>
      <c r="Y138" s="27">
        <v>4</v>
      </c>
      <c r="Z138" s="84" t="s">
        <v>158</v>
      </c>
      <c r="AA138" s="20">
        <v>2</v>
      </c>
      <c r="AB138" s="20">
        <v>6</v>
      </c>
      <c r="AC138" s="20">
        <v>6</v>
      </c>
      <c r="AD138" s="84" t="s">
        <v>158</v>
      </c>
      <c r="AE138" s="20">
        <v>6</v>
      </c>
      <c r="AF138" s="30" t="s">
        <v>163</v>
      </c>
      <c r="AG138" s="31" t="s">
        <v>147</v>
      </c>
      <c r="AH138" s="33" t="s">
        <v>203</v>
      </c>
      <c r="AI138" s="20" t="s">
        <v>25</v>
      </c>
      <c r="AJ138" s="3"/>
    </row>
    <row r="139" spans="1:36" ht="18.5" x14ac:dyDescent="0.75">
      <c r="A139" s="18">
        <v>135</v>
      </c>
      <c r="B139" s="18" t="s">
        <v>14</v>
      </c>
      <c r="C139" s="18" t="s">
        <v>15</v>
      </c>
      <c r="D139" s="18" t="s">
        <v>202</v>
      </c>
      <c r="E139" s="18" t="s">
        <v>260</v>
      </c>
      <c r="F139" s="20">
        <v>49465</v>
      </c>
      <c r="G139" s="28">
        <v>46551</v>
      </c>
      <c r="H139" s="19">
        <f t="shared" ca="1" si="4"/>
        <v>774</v>
      </c>
      <c r="I139" s="20">
        <v>3</v>
      </c>
      <c r="J139" s="20">
        <v>1</v>
      </c>
      <c r="K139" s="20">
        <v>2</v>
      </c>
      <c r="L139" s="20">
        <v>1</v>
      </c>
      <c r="M139" s="21" t="s">
        <v>33</v>
      </c>
      <c r="N139" s="27">
        <v>1</v>
      </c>
      <c r="O139" s="84" t="s">
        <v>158</v>
      </c>
      <c r="P139" s="84" t="s">
        <v>158</v>
      </c>
      <c r="Q139" s="84" t="s">
        <v>158</v>
      </c>
      <c r="R139" s="84" t="s">
        <v>158</v>
      </c>
      <c r="S139" s="84" t="s">
        <v>158</v>
      </c>
      <c r="T139" s="84" t="s">
        <v>158</v>
      </c>
      <c r="U139" s="84" t="s">
        <v>158</v>
      </c>
      <c r="V139" s="84" t="s">
        <v>158</v>
      </c>
      <c r="W139" s="27">
        <v>1</v>
      </c>
      <c r="X139" s="27">
        <v>6</v>
      </c>
      <c r="Y139" s="27">
        <v>4</v>
      </c>
      <c r="Z139" s="84" t="s">
        <v>158</v>
      </c>
      <c r="AA139" s="20">
        <v>2</v>
      </c>
      <c r="AB139" s="20">
        <v>6</v>
      </c>
      <c r="AC139" s="20">
        <v>6</v>
      </c>
      <c r="AD139" s="84" t="s">
        <v>158</v>
      </c>
      <c r="AE139" s="20">
        <v>6</v>
      </c>
      <c r="AF139" s="30" t="s">
        <v>163</v>
      </c>
      <c r="AG139" s="31" t="s">
        <v>147</v>
      </c>
      <c r="AH139" s="33" t="s">
        <v>203</v>
      </c>
      <c r="AI139" s="20" t="s">
        <v>25</v>
      </c>
      <c r="AJ139" s="3"/>
    </row>
    <row r="140" spans="1:36" ht="18.5" x14ac:dyDescent="0.75">
      <c r="A140" s="18">
        <v>136</v>
      </c>
      <c r="B140" s="18" t="s">
        <v>14</v>
      </c>
      <c r="C140" s="18" t="s">
        <v>15</v>
      </c>
      <c r="D140" s="18" t="s">
        <v>202</v>
      </c>
      <c r="E140" s="18" t="s">
        <v>263</v>
      </c>
      <c r="F140" s="20">
        <v>49465</v>
      </c>
      <c r="G140" s="28">
        <v>46551</v>
      </c>
      <c r="H140" s="19">
        <f t="shared" ca="1" si="4"/>
        <v>774</v>
      </c>
      <c r="I140" s="20">
        <v>3</v>
      </c>
      <c r="J140" s="20">
        <v>1</v>
      </c>
      <c r="K140" s="20">
        <v>2</v>
      </c>
      <c r="L140" s="20">
        <v>1</v>
      </c>
      <c r="M140" s="21" t="s">
        <v>33</v>
      </c>
      <c r="N140" s="27">
        <v>1</v>
      </c>
      <c r="O140" s="84" t="s">
        <v>158</v>
      </c>
      <c r="P140" s="84" t="s">
        <v>158</v>
      </c>
      <c r="Q140" s="84" t="s">
        <v>158</v>
      </c>
      <c r="R140" s="84" t="s">
        <v>158</v>
      </c>
      <c r="S140" s="84" t="s">
        <v>158</v>
      </c>
      <c r="T140" s="84" t="s">
        <v>158</v>
      </c>
      <c r="U140" s="84" t="s">
        <v>158</v>
      </c>
      <c r="V140" s="84" t="s">
        <v>158</v>
      </c>
      <c r="W140" s="27">
        <v>1</v>
      </c>
      <c r="X140" s="27">
        <v>6</v>
      </c>
      <c r="Y140" s="27">
        <v>4</v>
      </c>
      <c r="Z140" s="84" t="s">
        <v>158</v>
      </c>
      <c r="AA140" s="20">
        <v>2</v>
      </c>
      <c r="AB140" s="20">
        <v>6</v>
      </c>
      <c r="AC140" s="20">
        <v>6</v>
      </c>
      <c r="AD140" s="84" t="s">
        <v>158</v>
      </c>
      <c r="AE140" s="20">
        <v>6</v>
      </c>
      <c r="AF140" s="30" t="s">
        <v>163</v>
      </c>
      <c r="AG140" s="31" t="s">
        <v>147</v>
      </c>
      <c r="AH140" s="33" t="s">
        <v>203</v>
      </c>
      <c r="AI140" s="20" t="s">
        <v>25</v>
      </c>
      <c r="AJ140" s="3"/>
    </row>
    <row r="141" spans="1:36" ht="18.5" x14ac:dyDescent="0.75">
      <c r="A141" s="18">
        <v>137</v>
      </c>
      <c r="B141" s="18" t="s">
        <v>14</v>
      </c>
      <c r="C141" s="18" t="s">
        <v>15</v>
      </c>
      <c r="D141" s="18" t="s">
        <v>202</v>
      </c>
      <c r="E141" s="18" t="s">
        <v>264</v>
      </c>
      <c r="F141" s="20">
        <v>49465</v>
      </c>
      <c r="G141" s="28">
        <v>46551</v>
      </c>
      <c r="H141" s="19">
        <f t="shared" ca="1" si="4"/>
        <v>774</v>
      </c>
      <c r="I141" s="20">
        <v>3</v>
      </c>
      <c r="J141" s="20">
        <v>1</v>
      </c>
      <c r="K141" s="20">
        <v>2</v>
      </c>
      <c r="L141" s="20">
        <v>1</v>
      </c>
      <c r="M141" s="21" t="s">
        <v>33</v>
      </c>
      <c r="N141" s="27">
        <v>1</v>
      </c>
      <c r="O141" s="84" t="s">
        <v>158</v>
      </c>
      <c r="P141" s="84" t="s">
        <v>158</v>
      </c>
      <c r="Q141" s="84" t="s">
        <v>158</v>
      </c>
      <c r="R141" s="84" t="s">
        <v>158</v>
      </c>
      <c r="S141" s="84" t="s">
        <v>158</v>
      </c>
      <c r="T141" s="84" t="s">
        <v>158</v>
      </c>
      <c r="U141" s="84" t="s">
        <v>158</v>
      </c>
      <c r="V141" s="84" t="s">
        <v>158</v>
      </c>
      <c r="W141" s="27">
        <v>1</v>
      </c>
      <c r="X141" s="27">
        <v>6</v>
      </c>
      <c r="Y141" s="27">
        <v>4</v>
      </c>
      <c r="Z141" s="84" t="s">
        <v>158</v>
      </c>
      <c r="AA141" s="20">
        <v>2</v>
      </c>
      <c r="AB141" s="20">
        <v>6</v>
      </c>
      <c r="AC141" s="20">
        <v>6</v>
      </c>
      <c r="AD141" s="84" t="s">
        <v>158</v>
      </c>
      <c r="AE141" s="20">
        <v>6</v>
      </c>
      <c r="AF141" s="30" t="s">
        <v>163</v>
      </c>
      <c r="AG141" s="31" t="s">
        <v>147</v>
      </c>
      <c r="AH141" s="33" t="s">
        <v>203</v>
      </c>
      <c r="AI141" s="20" t="s">
        <v>25</v>
      </c>
      <c r="AJ141" s="3"/>
    </row>
    <row r="142" spans="1:36" ht="18.5" hidden="1" x14ac:dyDescent="0.75">
      <c r="A142" s="18">
        <v>138</v>
      </c>
      <c r="B142" s="18" t="s">
        <v>14</v>
      </c>
      <c r="C142" s="18" t="s">
        <v>15</v>
      </c>
      <c r="D142" s="18" t="s">
        <v>202</v>
      </c>
      <c r="E142" s="18" t="s">
        <v>265</v>
      </c>
      <c r="F142" s="20">
        <v>43035</v>
      </c>
      <c r="G142" s="28">
        <v>47246</v>
      </c>
      <c r="H142" s="19">
        <f t="shared" ca="1" si="4"/>
        <v>1469</v>
      </c>
      <c r="I142" s="20">
        <v>3</v>
      </c>
      <c r="J142" s="20">
        <v>1</v>
      </c>
      <c r="K142" s="29">
        <v>0</v>
      </c>
      <c r="L142" s="20">
        <v>1</v>
      </c>
      <c r="M142" s="21" t="s">
        <v>192</v>
      </c>
      <c r="N142" s="27">
        <v>2</v>
      </c>
      <c r="O142" s="84" t="s">
        <v>158</v>
      </c>
      <c r="P142" s="84" t="s">
        <v>158</v>
      </c>
      <c r="Q142" s="84" t="s">
        <v>158</v>
      </c>
      <c r="R142" s="84" t="s">
        <v>158</v>
      </c>
      <c r="S142" s="20">
        <v>1</v>
      </c>
      <c r="T142" s="84" t="s">
        <v>158</v>
      </c>
      <c r="U142" s="84" t="s">
        <v>158</v>
      </c>
      <c r="V142" s="84" t="s">
        <v>158</v>
      </c>
      <c r="W142" s="27">
        <v>6</v>
      </c>
      <c r="X142" s="27">
        <v>6</v>
      </c>
      <c r="Y142" s="27">
        <v>3</v>
      </c>
      <c r="Z142" s="84" t="s">
        <v>158</v>
      </c>
      <c r="AA142" s="20">
        <v>2</v>
      </c>
      <c r="AB142" s="20">
        <v>5</v>
      </c>
      <c r="AC142" s="20">
        <v>6</v>
      </c>
      <c r="AD142" s="84" t="s">
        <v>158</v>
      </c>
      <c r="AE142" s="20">
        <v>6</v>
      </c>
      <c r="AF142" s="30" t="s">
        <v>163</v>
      </c>
      <c r="AG142" s="31" t="s">
        <v>147</v>
      </c>
      <c r="AH142" s="33" t="s">
        <v>185</v>
      </c>
      <c r="AI142" s="84" t="s">
        <v>158</v>
      </c>
      <c r="AJ142" s="3"/>
    </row>
    <row r="143" spans="1:36" ht="18.5" hidden="1" x14ac:dyDescent="0.75">
      <c r="A143" s="18">
        <v>139</v>
      </c>
      <c r="B143" s="18" t="s">
        <v>14</v>
      </c>
      <c r="C143" s="18" t="s">
        <v>15</v>
      </c>
      <c r="D143" s="18" t="s">
        <v>47</v>
      </c>
      <c r="E143" s="18" t="s">
        <v>300</v>
      </c>
      <c r="F143" s="20">
        <v>16977</v>
      </c>
      <c r="G143" s="28">
        <v>46145</v>
      </c>
      <c r="H143" s="19">
        <f t="shared" ca="1" si="4"/>
        <v>368</v>
      </c>
      <c r="I143" s="20">
        <v>3</v>
      </c>
      <c r="J143" s="20">
        <v>1</v>
      </c>
      <c r="K143" s="20">
        <v>1</v>
      </c>
      <c r="L143" s="20">
        <v>1</v>
      </c>
      <c r="M143" s="21" t="s">
        <v>60</v>
      </c>
      <c r="N143" s="27">
        <v>4</v>
      </c>
      <c r="O143" s="27">
        <v>1</v>
      </c>
      <c r="P143" s="27">
        <v>1</v>
      </c>
      <c r="Q143" s="84" t="s">
        <v>158</v>
      </c>
      <c r="R143" s="84" t="s">
        <v>158</v>
      </c>
      <c r="S143" s="20">
        <v>1</v>
      </c>
      <c r="T143" s="84" t="s">
        <v>158</v>
      </c>
      <c r="U143" s="84" t="s">
        <v>158</v>
      </c>
      <c r="V143" s="84" t="s">
        <v>158</v>
      </c>
      <c r="W143" s="27">
        <v>3</v>
      </c>
      <c r="X143" s="27">
        <v>6</v>
      </c>
      <c r="Y143" s="27">
        <v>5</v>
      </c>
      <c r="Z143" s="27">
        <v>6</v>
      </c>
      <c r="AA143" s="86" t="s">
        <v>158</v>
      </c>
      <c r="AB143" s="20">
        <v>6</v>
      </c>
      <c r="AC143" s="20">
        <v>6</v>
      </c>
      <c r="AD143" s="84" t="s">
        <v>158</v>
      </c>
      <c r="AE143" s="20">
        <v>6</v>
      </c>
      <c r="AF143" s="30" t="s">
        <v>163</v>
      </c>
      <c r="AG143" s="31" t="s">
        <v>147</v>
      </c>
      <c r="AH143" s="33" t="s">
        <v>480</v>
      </c>
      <c r="AI143" s="20" t="s">
        <v>25</v>
      </c>
      <c r="AJ143" s="3"/>
    </row>
    <row r="144" spans="1:36" ht="18.5" hidden="1" x14ac:dyDescent="0.75">
      <c r="A144" s="18">
        <v>140</v>
      </c>
      <c r="B144" s="18" t="s">
        <v>14</v>
      </c>
      <c r="C144" s="18" t="s">
        <v>15</v>
      </c>
      <c r="D144" s="18" t="s">
        <v>23</v>
      </c>
      <c r="E144" s="18" t="s">
        <v>301</v>
      </c>
      <c r="F144" s="20">
        <v>5774</v>
      </c>
      <c r="G144" s="28">
        <v>45931</v>
      </c>
      <c r="H144" s="19">
        <f t="shared" ca="1" si="4"/>
        <v>154</v>
      </c>
      <c r="I144" s="20">
        <v>1</v>
      </c>
      <c r="J144" s="20">
        <v>1</v>
      </c>
      <c r="K144" s="20">
        <v>1</v>
      </c>
      <c r="L144" s="29">
        <v>0</v>
      </c>
      <c r="M144" s="21" t="s">
        <v>90</v>
      </c>
      <c r="N144" s="27">
        <v>1</v>
      </c>
      <c r="O144" s="27">
        <v>1</v>
      </c>
      <c r="P144" s="27">
        <v>1</v>
      </c>
      <c r="Q144" s="84" t="s">
        <v>158</v>
      </c>
      <c r="R144" s="20">
        <v>2</v>
      </c>
      <c r="S144" s="84" t="s">
        <v>158</v>
      </c>
      <c r="T144" s="20">
        <v>1</v>
      </c>
      <c r="U144" s="84" t="s">
        <v>158</v>
      </c>
      <c r="V144" s="27">
        <v>1</v>
      </c>
      <c r="W144" s="84" t="s">
        <v>158</v>
      </c>
      <c r="X144" s="27">
        <v>6</v>
      </c>
      <c r="Y144" s="27">
        <v>3</v>
      </c>
      <c r="Z144" s="27">
        <v>6</v>
      </c>
      <c r="AA144" s="20">
        <v>3</v>
      </c>
      <c r="AB144" s="20">
        <v>5</v>
      </c>
      <c r="AC144" s="20">
        <v>6</v>
      </c>
      <c r="AD144" s="84" t="s">
        <v>158</v>
      </c>
      <c r="AE144" s="20">
        <v>6</v>
      </c>
      <c r="AF144" s="30" t="s">
        <v>163</v>
      </c>
      <c r="AG144" s="31" t="s">
        <v>147</v>
      </c>
      <c r="AH144" s="33" t="s">
        <v>481</v>
      </c>
      <c r="AI144" s="20" t="s">
        <v>25</v>
      </c>
      <c r="AJ144" s="3"/>
    </row>
    <row r="145" spans="1:36" ht="18.5" hidden="1" x14ac:dyDescent="0.75">
      <c r="A145" s="18">
        <v>141</v>
      </c>
      <c r="B145" s="18" t="s">
        <v>14</v>
      </c>
      <c r="C145" s="18" t="s">
        <v>43</v>
      </c>
      <c r="D145" s="18" t="s">
        <v>47</v>
      </c>
      <c r="E145" s="18" t="s">
        <v>302</v>
      </c>
      <c r="F145" s="20">
        <v>16311</v>
      </c>
      <c r="G145" s="28">
        <v>47427</v>
      </c>
      <c r="H145" s="19">
        <f t="shared" ca="1" si="4"/>
        <v>1650</v>
      </c>
      <c r="I145" s="20">
        <v>2</v>
      </c>
      <c r="J145" s="20">
        <v>1</v>
      </c>
      <c r="K145" s="29">
        <v>0</v>
      </c>
      <c r="L145" s="29">
        <v>0</v>
      </c>
      <c r="M145" s="21" t="s">
        <v>235</v>
      </c>
      <c r="N145" s="27">
        <v>3</v>
      </c>
      <c r="O145" s="27">
        <v>3</v>
      </c>
      <c r="P145" s="27">
        <v>2</v>
      </c>
      <c r="Q145" s="84" t="s">
        <v>158</v>
      </c>
      <c r="R145" s="20">
        <v>6</v>
      </c>
      <c r="S145" s="84" t="s">
        <v>158</v>
      </c>
      <c r="T145" s="20">
        <v>2</v>
      </c>
      <c r="U145" s="20">
        <v>1</v>
      </c>
      <c r="V145" s="84" t="s">
        <v>158</v>
      </c>
      <c r="W145" s="27">
        <v>3</v>
      </c>
      <c r="X145" s="27">
        <v>6</v>
      </c>
      <c r="Y145" s="27">
        <v>5</v>
      </c>
      <c r="Z145" s="27">
        <v>6</v>
      </c>
      <c r="AA145" s="86" t="s">
        <v>158</v>
      </c>
      <c r="AB145" s="20">
        <v>3</v>
      </c>
      <c r="AC145" s="20">
        <v>6</v>
      </c>
      <c r="AD145" s="84" t="s">
        <v>158</v>
      </c>
      <c r="AE145" s="20">
        <v>6</v>
      </c>
      <c r="AF145" s="30" t="s">
        <v>163</v>
      </c>
      <c r="AG145" s="31" t="s">
        <v>147</v>
      </c>
      <c r="AH145" s="33" t="s">
        <v>482</v>
      </c>
      <c r="AI145" s="20" t="s">
        <v>39</v>
      </c>
      <c r="AJ145" s="3"/>
    </row>
    <row r="146" spans="1:36" ht="18.5" hidden="1" x14ac:dyDescent="0.75">
      <c r="A146" s="18">
        <v>142</v>
      </c>
      <c r="B146" s="18" t="s">
        <v>14</v>
      </c>
      <c r="C146" s="18" t="s">
        <v>15</v>
      </c>
      <c r="D146" s="18" t="s">
        <v>61</v>
      </c>
      <c r="E146" s="18" t="s">
        <v>302</v>
      </c>
      <c r="F146" s="20">
        <v>51173</v>
      </c>
      <c r="G146" s="28">
        <v>47309</v>
      </c>
      <c r="H146" s="19">
        <f t="shared" ca="1" si="4"/>
        <v>1532</v>
      </c>
      <c r="I146" s="20">
        <v>2</v>
      </c>
      <c r="J146" s="20">
        <v>1</v>
      </c>
      <c r="K146" s="20">
        <v>1</v>
      </c>
      <c r="L146" s="29">
        <v>0</v>
      </c>
      <c r="M146" s="21" t="s">
        <v>76</v>
      </c>
      <c r="N146" s="27">
        <v>5</v>
      </c>
      <c r="O146" s="27">
        <v>1</v>
      </c>
      <c r="P146" s="27">
        <v>3</v>
      </c>
      <c r="Q146" s="84" t="s">
        <v>158</v>
      </c>
      <c r="R146" s="27">
        <v>1</v>
      </c>
      <c r="S146" s="84" t="s">
        <v>158</v>
      </c>
      <c r="T146" s="27">
        <v>1</v>
      </c>
      <c r="U146" s="84" t="s">
        <v>158</v>
      </c>
      <c r="V146" s="27">
        <v>1</v>
      </c>
      <c r="W146" s="27">
        <v>1</v>
      </c>
      <c r="X146" s="27">
        <v>6</v>
      </c>
      <c r="Y146" s="27">
        <v>2</v>
      </c>
      <c r="Z146" s="27">
        <v>6</v>
      </c>
      <c r="AA146" s="27">
        <v>4</v>
      </c>
      <c r="AB146" s="27">
        <v>5</v>
      </c>
      <c r="AC146" s="27">
        <v>6</v>
      </c>
      <c r="AD146" s="84" t="s">
        <v>158</v>
      </c>
      <c r="AE146" s="27">
        <v>6</v>
      </c>
      <c r="AF146" s="30" t="s">
        <v>163</v>
      </c>
      <c r="AG146" s="31" t="s">
        <v>147</v>
      </c>
      <c r="AH146" s="33" t="s">
        <v>483</v>
      </c>
      <c r="AI146" s="20" t="s">
        <v>39</v>
      </c>
      <c r="AJ146" s="3"/>
    </row>
    <row r="147" spans="1:36" ht="18.5" hidden="1" x14ac:dyDescent="0.75">
      <c r="A147" s="18">
        <v>143</v>
      </c>
      <c r="B147" s="18" t="s">
        <v>14</v>
      </c>
      <c r="C147" s="18" t="s">
        <v>15</v>
      </c>
      <c r="D147" s="18" t="s">
        <v>23</v>
      </c>
      <c r="E147" s="18" t="s">
        <v>375</v>
      </c>
      <c r="F147" s="20">
        <v>15532</v>
      </c>
      <c r="G147" s="28">
        <v>45977</v>
      </c>
      <c r="H147" s="19">
        <f t="shared" ca="1" si="4"/>
        <v>200</v>
      </c>
      <c r="I147" s="29">
        <v>0</v>
      </c>
      <c r="J147" s="20">
        <v>1</v>
      </c>
      <c r="K147" s="20">
        <v>1</v>
      </c>
      <c r="L147" s="29">
        <v>0</v>
      </c>
      <c r="M147" s="21" t="s">
        <v>236</v>
      </c>
      <c r="N147" s="27">
        <v>1</v>
      </c>
      <c r="O147" s="84" t="s">
        <v>158</v>
      </c>
      <c r="P147" s="84" t="s">
        <v>158</v>
      </c>
      <c r="Q147" s="84" t="s">
        <v>158</v>
      </c>
      <c r="R147" s="84" t="s">
        <v>158</v>
      </c>
      <c r="S147" s="84" t="s">
        <v>158</v>
      </c>
      <c r="T147" s="20">
        <v>1</v>
      </c>
      <c r="U147" s="84" t="s">
        <v>158</v>
      </c>
      <c r="V147" s="84" t="s">
        <v>158</v>
      </c>
      <c r="W147" s="84" t="s">
        <v>158</v>
      </c>
      <c r="X147" s="27">
        <v>2</v>
      </c>
      <c r="Y147" s="27">
        <v>1</v>
      </c>
      <c r="Z147" s="27">
        <v>2</v>
      </c>
      <c r="AA147" s="20">
        <v>1</v>
      </c>
      <c r="AB147" s="20">
        <v>1</v>
      </c>
      <c r="AC147" s="20">
        <v>6</v>
      </c>
      <c r="AD147" s="84" t="s">
        <v>158</v>
      </c>
      <c r="AE147" s="20">
        <v>6</v>
      </c>
      <c r="AF147" s="30" t="s">
        <v>163</v>
      </c>
      <c r="AG147" s="31" t="s">
        <v>58</v>
      </c>
      <c r="AH147" s="33" t="s">
        <v>484</v>
      </c>
      <c r="AI147" s="84" t="s">
        <v>158</v>
      </c>
      <c r="AJ147" s="3"/>
    </row>
    <row r="148" spans="1:36" ht="18.5" x14ac:dyDescent="0.75">
      <c r="A148" s="18">
        <v>144</v>
      </c>
      <c r="B148" s="18" t="s">
        <v>14</v>
      </c>
      <c r="C148" s="18" t="s">
        <v>43</v>
      </c>
      <c r="D148" s="18" t="s">
        <v>46</v>
      </c>
      <c r="E148" s="18" t="s">
        <v>376</v>
      </c>
      <c r="F148" s="20">
        <v>45652</v>
      </c>
      <c r="G148" s="28">
        <v>46098</v>
      </c>
      <c r="H148" s="19">
        <f t="shared" ca="1" si="4"/>
        <v>321</v>
      </c>
      <c r="I148" s="20">
        <v>2</v>
      </c>
      <c r="J148" s="29">
        <v>0</v>
      </c>
      <c r="K148" s="29">
        <v>0</v>
      </c>
      <c r="L148" s="29">
        <v>0</v>
      </c>
      <c r="M148" s="21" t="s">
        <v>277</v>
      </c>
      <c r="N148" s="27">
        <v>3</v>
      </c>
      <c r="O148" s="84" t="s">
        <v>158</v>
      </c>
      <c r="P148" s="84" t="s">
        <v>158</v>
      </c>
      <c r="Q148" s="84" t="s">
        <v>158</v>
      </c>
      <c r="R148" s="84" t="s">
        <v>158</v>
      </c>
      <c r="S148" s="84" t="s">
        <v>158</v>
      </c>
      <c r="T148" s="84" t="s">
        <v>158</v>
      </c>
      <c r="U148" s="84" t="s">
        <v>158</v>
      </c>
      <c r="V148" s="84" t="s">
        <v>158</v>
      </c>
      <c r="W148" s="84" t="s">
        <v>158</v>
      </c>
      <c r="X148" s="27">
        <v>6</v>
      </c>
      <c r="Y148" s="27">
        <v>2</v>
      </c>
      <c r="Z148" s="84" t="s">
        <v>158</v>
      </c>
      <c r="AA148" s="84" t="s">
        <v>158</v>
      </c>
      <c r="AB148" s="84" t="s">
        <v>158</v>
      </c>
      <c r="AC148" s="20">
        <v>6</v>
      </c>
      <c r="AD148" s="84" t="s">
        <v>158</v>
      </c>
      <c r="AE148" s="20"/>
      <c r="AF148" s="30" t="s">
        <v>163</v>
      </c>
      <c r="AG148" s="31" t="s">
        <v>58</v>
      </c>
      <c r="AH148" s="33" t="s">
        <v>485</v>
      </c>
      <c r="AI148" s="84" t="s">
        <v>158</v>
      </c>
      <c r="AJ148" s="3"/>
    </row>
    <row r="149" spans="1:36" ht="18.5" x14ac:dyDescent="0.75">
      <c r="A149" s="18">
        <v>145</v>
      </c>
      <c r="B149" s="18" t="s">
        <v>14</v>
      </c>
      <c r="C149" s="18" t="s">
        <v>15</v>
      </c>
      <c r="D149" s="18" t="s">
        <v>23</v>
      </c>
      <c r="E149" s="18" t="s">
        <v>333</v>
      </c>
      <c r="F149" s="20">
        <v>38792</v>
      </c>
      <c r="G149" s="28">
        <v>46125</v>
      </c>
      <c r="H149" s="19">
        <f t="shared" ca="1" si="4"/>
        <v>348</v>
      </c>
      <c r="I149" s="20">
        <v>3</v>
      </c>
      <c r="J149" s="20">
        <v>1</v>
      </c>
      <c r="K149" s="20">
        <v>2</v>
      </c>
      <c r="L149" s="20">
        <v>1</v>
      </c>
      <c r="M149" s="21" t="s">
        <v>17</v>
      </c>
      <c r="N149" s="27">
        <v>2</v>
      </c>
      <c r="O149" s="27">
        <v>1</v>
      </c>
      <c r="P149" s="27">
        <v>1</v>
      </c>
      <c r="Q149" s="20">
        <v>1</v>
      </c>
      <c r="R149" s="20">
        <v>3</v>
      </c>
      <c r="S149" s="20">
        <v>1</v>
      </c>
      <c r="T149" s="20">
        <v>1</v>
      </c>
      <c r="U149" s="84" t="s">
        <v>158</v>
      </c>
      <c r="V149" s="27">
        <v>1</v>
      </c>
      <c r="W149" s="27">
        <v>6</v>
      </c>
      <c r="X149" s="27">
        <v>6</v>
      </c>
      <c r="Y149" s="27">
        <v>5</v>
      </c>
      <c r="Z149" s="27">
        <v>4</v>
      </c>
      <c r="AA149" s="20">
        <v>4</v>
      </c>
      <c r="AB149" s="20">
        <v>5</v>
      </c>
      <c r="AC149" s="20">
        <v>6</v>
      </c>
      <c r="AD149" s="84" t="s">
        <v>158</v>
      </c>
      <c r="AE149" s="20">
        <v>6</v>
      </c>
      <c r="AF149" s="30" t="s">
        <v>163</v>
      </c>
      <c r="AG149" s="31" t="s">
        <v>147</v>
      </c>
      <c r="AH149" s="33" t="s">
        <v>486</v>
      </c>
      <c r="AI149" s="20" t="s">
        <v>25</v>
      </c>
      <c r="AJ149" s="3"/>
    </row>
    <row r="150" spans="1:36" ht="18.5" x14ac:dyDescent="0.75">
      <c r="A150" s="18">
        <v>146</v>
      </c>
      <c r="B150" s="18" t="s">
        <v>14</v>
      </c>
      <c r="C150" s="18" t="s">
        <v>15</v>
      </c>
      <c r="D150" s="18" t="s">
        <v>23</v>
      </c>
      <c r="E150" s="18" t="s">
        <v>299</v>
      </c>
      <c r="F150" s="20">
        <v>38792</v>
      </c>
      <c r="G150" s="28">
        <v>46125</v>
      </c>
      <c r="H150" s="19">
        <f t="shared" ca="1" si="4"/>
        <v>348</v>
      </c>
      <c r="I150" s="20">
        <v>3</v>
      </c>
      <c r="J150" s="20">
        <v>1</v>
      </c>
      <c r="K150" s="20">
        <v>2</v>
      </c>
      <c r="L150" s="20">
        <v>1</v>
      </c>
      <c r="M150" s="21" t="s">
        <v>17</v>
      </c>
      <c r="N150" s="27">
        <v>2</v>
      </c>
      <c r="O150" s="27">
        <v>1</v>
      </c>
      <c r="P150" s="27">
        <v>1</v>
      </c>
      <c r="Q150" s="20">
        <v>1</v>
      </c>
      <c r="R150" s="20">
        <v>3</v>
      </c>
      <c r="S150" s="20">
        <v>1</v>
      </c>
      <c r="T150" s="20">
        <v>1</v>
      </c>
      <c r="U150" s="84" t="s">
        <v>158</v>
      </c>
      <c r="V150" s="27">
        <v>1</v>
      </c>
      <c r="W150" s="27">
        <v>6</v>
      </c>
      <c r="X150" s="27">
        <v>6</v>
      </c>
      <c r="Y150" s="27">
        <v>5</v>
      </c>
      <c r="Z150" s="27">
        <v>4</v>
      </c>
      <c r="AA150" s="20">
        <v>4</v>
      </c>
      <c r="AB150" s="20">
        <v>5</v>
      </c>
      <c r="AC150" s="20">
        <v>6</v>
      </c>
      <c r="AD150" s="84" t="s">
        <v>158</v>
      </c>
      <c r="AE150" s="20">
        <v>6</v>
      </c>
      <c r="AF150" s="30" t="s">
        <v>163</v>
      </c>
      <c r="AG150" s="31" t="s">
        <v>147</v>
      </c>
      <c r="AH150" s="33" t="s">
        <v>486</v>
      </c>
      <c r="AI150" s="20" t="s">
        <v>25</v>
      </c>
      <c r="AJ150" s="3"/>
    </row>
    <row r="151" spans="1:36" ht="18.5" x14ac:dyDescent="0.75">
      <c r="A151" s="18">
        <v>147</v>
      </c>
      <c r="B151" s="18" t="s">
        <v>14</v>
      </c>
      <c r="C151" s="18" t="s">
        <v>20</v>
      </c>
      <c r="D151" s="18" t="s">
        <v>23</v>
      </c>
      <c r="E151" s="18" t="s">
        <v>269</v>
      </c>
      <c r="F151" s="20">
        <v>8371</v>
      </c>
      <c r="G151" s="28">
        <v>45881</v>
      </c>
      <c r="H151" s="19">
        <f t="shared" ca="1" si="4"/>
        <v>104</v>
      </c>
      <c r="I151" s="20">
        <v>2</v>
      </c>
      <c r="J151" s="20">
        <v>1</v>
      </c>
      <c r="K151" s="20">
        <v>2</v>
      </c>
      <c r="L151" s="20">
        <v>1</v>
      </c>
      <c r="M151" s="21" t="s">
        <v>237</v>
      </c>
      <c r="N151" s="84" t="s">
        <v>158</v>
      </c>
      <c r="O151" s="84" t="s">
        <v>158</v>
      </c>
      <c r="P151" s="84" t="s">
        <v>158</v>
      </c>
      <c r="Q151" s="84" t="s">
        <v>158</v>
      </c>
      <c r="R151" s="84" t="s">
        <v>158</v>
      </c>
      <c r="S151" s="84" t="s">
        <v>158</v>
      </c>
      <c r="T151" s="84" t="s">
        <v>158</v>
      </c>
      <c r="U151" s="84" t="s">
        <v>158</v>
      </c>
      <c r="V151" s="84" t="s">
        <v>158</v>
      </c>
      <c r="W151" s="84" t="s">
        <v>158</v>
      </c>
      <c r="X151" s="84" t="s">
        <v>158</v>
      </c>
      <c r="Y151" s="84" t="s">
        <v>158</v>
      </c>
      <c r="Z151" s="84" t="s">
        <v>158</v>
      </c>
      <c r="AA151" s="84" t="s">
        <v>158</v>
      </c>
      <c r="AB151" s="84" t="s">
        <v>158</v>
      </c>
      <c r="AC151" s="84" t="s">
        <v>158</v>
      </c>
      <c r="AD151" s="84" t="s">
        <v>158</v>
      </c>
      <c r="AE151" s="84" t="s">
        <v>158</v>
      </c>
      <c r="AF151" s="30" t="s">
        <v>163</v>
      </c>
      <c r="AG151" s="84" t="s">
        <v>158</v>
      </c>
      <c r="AH151" s="33"/>
      <c r="AI151" s="84" t="s">
        <v>158</v>
      </c>
      <c r="AJ151" s="3"/>
    </row>
    <row r="152" spans="1:36" ht="18.5" x14ac:dyDescent="0.75">
      <c r="A152" s="18">
        <v>148</v>
      </c>
      <c r="B152" s="18" t="s">
        <v>14</v>
      </c>
      <c r="C152" s="18" t="s">
        <v>20</v>
      </c>
      <c r="D152" s="18" t="s">
        <v>23</v>
      </c>
      <c r="E152" s="18" t="s">
        <v>377</v>
      </c>
      <c r="F152" s="20">
        <v>47861</v>
      </c>
      <c r="G152" s="28">
        <v>46580</v>
      </c>
      <c r="H152" s="19">
        <f t="shared" ca="1" si="4"/>
        <v>803</v>
      </c>
      <c r="I152" s="20">
        <v>2</v>
      </c>
      <c r="J152" s="20">
        <v>1</v>
      </c>
      <c r="K152" s="20">
        <v>4</v>
      </c>
      <c r="L152" s="20">
        <v>1</v>
      </c>
      <c r="M152" s="21" t="s">
        <v>238</v>
      </c>
      <c r="N152" s="84" t="s">
        <v>158</v>
      </c>
      <c r="O152" s="84" t="s">
        <v>158</v>
      </c>
      <c r="P152" s="84" t="s">
        <v>158</v>
      </c>
      <c r="Q152" s="84" t="s">
        <v>158</v>
      </c>
      <c r="R152" s="84" t="s">
        <v>158</v>
      </c>
      <c r="S152" s="84" t="s">
        <v>158</v>
      </c>
      <c r="T152" s="84" t="s">
        <v>158</v>
      </c>
      <c r="U152" s="84" t="s">
        <v>158</v>
      </c>
      <c r="V152" s="84" t="s">
        <v>158</v>
      </c>
      <c r="W152" s="84" t="s">
        <v>158</v>
      </c>
      <c r="X152" s="84" t="s">
        <v>158</v>
      </c>
      <c r="Y152" s="84" t="s">
        <v>158</v>
      </c>
      <c r="Z152" s="84" t="s">
        <v>158</v>
      </c>
      <c r="AA152" s="84" t="s">
        <v>158</v>
      </c>
      <c r="AB152" s="84" t="s">
        <v>158</v>
      </c>
      <c r="AC152" s="84" t="s">
        <v>158</v>
      </c>
      <c r="AD152" s="84" t="s">
        <v>158</v>
      </c>
      <c r="AE152" s="84" t="s">
        <v>158</v>
      </c>
      <c r="AF152" s="30" t="s">
        <v>163</v>
      </c>
      <c r="AG152" s="84" t="s">
        <v>158</v>
      </c>
      <c r="AH152" s="33"/>
      <c r="AI152" s="84" t="s">
        <v>158</v>
      </c>
      <c r="AJ152" s="3"/>
    </row>
    <row r="153" spans="1:36" ht="18.5" x14ac:dyDescent="0.75">
      <c r="A153" s="18">
        <v>149</v>
      </c>
      <c r="B153" s="18" t="s">
        <v>14</v>
      </c>
      <c r="C153" s="18" t="s">
        <v>20</v>
      </c>
      <c r="D153" s="18" t="s">
        <v>23</v>
      </c>
      <c r="E153" s="18" t="s">
        <v>303</v>
      </c>
      <c r="F153" s="20">
        <v>12284</v>
      </c>
      <c r="G153" s="28">
        <v>45881</v>
      </c>
      <c r="H153" s="19">
        <f t="shared" ca="1" si="4"/>
        <v>104</v>
      </c>
      <c r="I153" s="20">
        <v>3</v>
      </c>
      <c r="J153" s="20">
        <v>2</v>
      </c>
      <c r="K153" s="20">
        <v>4</v>
      </c>
      <c r="L153" s="20">
        <v>2</v>
      </c>
      <c r="M153" s="21" t="s">
        <v>239</v>
      </c>
      <c r="N153" s="84" t="s">
        <v>158</v>
      </c>
      <c r="O153" s="84" t="s">
        <v>158</v>
      </c>
      <c r="P153" s="84" t="s">
        <v>158</v>
      </c>
      <c r="Q153" s="84" t="s">
        <v>158</v>
      </c>
      <c r="R153" s="84" t="s">
        <v>158</v>
      </c>
      <c r="S153" s="84" t="s">
        <v>158</v>
      </c>
      <c r="T153" s="84" t="s">
        <v>158</v>
      </c>
      <c r="U153" s="84" t="s">
        <v>158</v>
      </c>
      <c r="V153" s="84" t="s">
        <v>158</v>
      </c>
      <c r="W153" s="84" t="s">
        <v>158</v>
      </c>
      <c r="X153" s="84" t="s">
        <v>158</v>
      </c>
      <c r="Y153" s="84" t="s">
        <v>158</v>
      </c>
      <c r="Z153" s="84" t="s">
        <v>158</v>
      </c>
      <c r="AA153" s="84" t="s">
        <v>158</v>
      </c>
      <c r="AB153" s="84" t="s">
        <v>158</v>
      </c>
      <c r="AC153" s="84" t="s">
        <v>158</v>
      </c>
      <c r="AD153" s="84" t="s">
        <v>158</v>
      </c>
      <c r="AE153" s="84" t="s">
        <v>158</v>
      </c>
      <c r="AF153" s="30" t="s">
        <v>163</v>
      </c>
      <c r="AG153" s="84" t="s">
        <v>158</v>
      </c>
      <c r="AH153" s="33"/>
      <c r="AI153" s="84" t="s">
        <v>158</v>
      </c>
      <c r="AJ153" s="3"/>
    </row>
    <row r="154" spans="1:36" ht="18.5" x14ac:dyDescent="0.75">
      <c r="A154" s="18">
        <v>150</v>
      </c>
      <c r="B154" s="18" t="s">
        <v>14</v>
      </c>
      <c r="C154" s="18" t="s">
        <v>15</v>
      </c>
      <c r="D154" s="18" t="s">
        <v>240</v>
      </c>
      <c r="E154" s="18" t="s">
        <v>353</v>
      </c>
      <c r="F154" s="20">
        <v>43621</v>
      </c>
      <c r="G154" s="28">
        <v>47407</v>
      </c>
      <c r="H154" s="19">
        <f t="shared" ca="1" si="4"/>
        <v>1630</v>
      </c>
      <c r="I154" s="20">
        <v>4</v>
      </c>
      <c r="J154" s="20">
        <v>1</v>
      </c>
      <c r="K154" s="20">
        <v>2</v>
      </c>
      <c r="L154" s="20">
        <v>1</v>
      </c>
      <c r="M154" s="21" t="s">
        <v>22</v>
      </c>
      <c r="N154" s="27">
        <v>2</v>
      </c>
      <c r="O154" s="84" t="s">
        <v>158</v>
      </c>
      <c r="P154" s="84" t="s">
        <v>158</v>
      </c>
      <c r="Q154" s="84" t="s">
        <v>158</v>
      </c>
      <c r="R154" s="84" t="s">
        <v>158</v>
      </c>
      <c r="S154" s="84" t="s">
        <v>158</v>
      </c>
      <c r="T154" s="84" t="s">
        <v>158</v>
      </c>
      <c r="U154" s="84" t="s">
        <v>158</v>
      </c>
      <c r="V154" s="84" t="s">
        <v>158</v>
      </c>
      <c r="W154" s="84" t="s">
        <v>158</v>
      </c>
      <c r="X154" s="27">
        <v>6</v>
      </c>
      <c r="Y154" s="27">
        <v>4</v>
      </c>
      <c r="Z154" s="84" t="s">
        <v>158</v>
      </c>
      <c r="AA154" s="84" t="s">
        <v>158</v>
      </c>
      <c r="AB154" s="84" t="s">
        <v>158</v>
      </c>
      <c r="AC154" s="84" t="s">
        <v>158</v>
      </c>
      <c r="AD154" s="84" t="s">
        <v>158</v>
      </c>
      <c r="AE154" s="84" t="s">
        <v>158</v>
      </c>
      <c r="AF154" s="30" t="s">
        <v>163</v>
      </c>
      <c r="AG154" s="31" t="s">
        <v>58</v>
      </c>
      <c r="AH154" s="33" t="s">
        <v>172</v>
      </c>
      <c r="AI154" s="84" t="s">
        <v>158</v>
      </c>
      <c r="AJ154" s="3"/>
    </row>
    <row r="155" spans="1:36" ht="18.5" x14ac:dyDescent="0.75">
      <c r="A155" s="18">
        <v>151</v>
      </c>
      <c r="B155" s="18" t="s">
        <v>14</v>
      </c>
      <c r="C155" s="18" t="s">
        <v>15</v>
      </c>
      <c r="D155" s="18" t="s">
        <v>240</v>
      </c>
      <c r="E155" s="18" t="s">
        <v>354</v>
      </c>
      <c r="F155" s="20">
        <v>43621</v>
      </c>
      <c r="G155" s="28">
        <v>47407</v>
      </c>
      <c r="H155" s="19">
        <f t="shared" ca="1" si="4"/>
        <v>1630</v>
      </c>
      <c r="I155" s="20">
        <v>4</v>
      </c>
      <c r="J155" s="20">
        <v>1</v>
      </c>
      <c r="K155" s="20">
        <v>2</v>
      </c>
      <c r="L155" s="20">
        <v>1</v>
      </c>
      <c r="M155" s="21" t="s">
        <v>22</v>
      </c>
      <c r="N155" s="27">
        <v>2</v>
      </c>
      <c r="O155" s="84" t="s">
        <v>158</v>
      </c>
      <c r="P155" s="84" t="s">
        <v>158</v>
      </c>
      <c r="Q155" s="84" t="s">
        <v>158</v>
      </c>
      <c r="R155" s="84" t="s">
        <v>158</v>
      </c>
      <c r="S155" s="84" t="s">
        <v>158</v>
      </c>
      <c r="T155" s="84" t="s">
        <v>158</v>
      </c>
      <c r="U155" s="84" t="s">
        <v>158</v>
      </c>
      <c r="V155" s="84" t="s">
        <v>158</v>
      </c>
      <c r="W155" s="84" t="s">
        <v>158</v>
      </c>
      <c r="X155" s="27">
        <v>6</v>
      </c>
      <c r="Y155" s="27">
        <v>4</v>
      </c>
      <c r="Z155" s="84" t="s">
        <v>158</v>
      </c>
      <c r="AA155" s="84" t="s">
        <v>158</v>
      </c>
      <c r="AB155" s="84" t="s">
        <v>158</v>
      </c>
      <c r="AC155" s="84" t="s">
        <v>158</v>
      </c>
      <c r="AD155" s="84" t="s">
        <v>158</v>
      </c>
      <c r="AE155" s="84" t="s">
        <v>158</v>
      </c>
      <c r="AF155" s="30" t="s">
        <v>163</v>
      </c>
      <c r="AG155" s="31" t="s">
        <v>58</v>
      </c>
      <c r="AH155" s="33" t="s">
        <v>172</v>
      </c>
      <c r="AI155" s="84" t="s">
        <v>158</v>
      </c>
      <c r="AJ155" s="3"/>
    </row>
    <row r="156" spans="1:36" ht="18.5" x14ac:dyDescent="0.75">
      <c r="A156" s="18">
        <v>152</v>
      </c>
      <c r="B156" s="18" t="s">
        <v>14</v>
      </c>
      <c r="C156" s="18" t="s">
        <v>15</v>
      </c>
      <c r="D156" s="18" t="s">
        <v>240</v>
      </c>
      <c r="E156" s="18" t="s">
        <v>355</v>
      </c>
      <c r="F156" s="20">
        <v>43621</v>
      </c>
      <c r="G156" s="28">
        <v>47407</v>
      </c>
      <c r="H156" s="19">
        <f t="shared" ca="1" si="4"/>
        <v>1630</v>
      </c>
      <c r="I156" s="20">
        <v>4</v>
      </c>
      <c r="J156" s="20">
        <v>1</v>
      </c>
      <c r="K156" s="20">
        <v>2</v>
      </c>
      <c r="L156" s="20">
        <v>1</v>
      </c>
      <c r="M156" s="21" t="s">
        <v>22</v>
      </c>
      <c r="N156" s="27">
        <v>2</v>
      </c>
      <c r="O156" s="84" t="s">
        <v>158</v>
      </c>
      <c r="P156" s="84" t="s">
        <v>158</v>
      </c>
      <c r="Q156" s="84" t="s">
        <v>158</v>
      </c>
      <c r="R156" s="84" t="s">
        <v>158</v>
      </c>
      <c r="S156" s="84" t="s">
        <v>158</v>
      </c>
      <c r="T156" s="84" t="s">
        <v>158</v>
      </c>
      <c r="U156" s="84" t="s">
        <v>158</v>
      </c>
      <c r="V156" s="84" t="s">
        <v>158</v>
      </c>
      <c r="W156" s="84" t="s">
        <v>158</v>
      </c>
      <c r="X156" s="27">
        <v>6</v>
      </c>
      <c r="Y156" s="27">
        <v>4</v>
      </c>
      <c r="Z156" s="84" t="s">
        <v>158</v>
      </c>
      <c r="AA156" s="84" t="s">
        <v>158</v>
      </c>
      <c r="AB156" s="84" t="s">
        <v>158</v>
      </c>
      <c r="AC156" s="84" t="s">
        <v>158</v>
      </c>
      <c r="AD156" s="84" t="s">
        <v>158</v>
      </c>
      <c r="AE156" s="84" t="s">
        <v>158</v>
      </c>
      <c r="AF156" s="30" t="s">
        <v>163</v>
      </c>
      <c r="AG156" s="31" t="s">
        <v>58</v>
      </c>
      <c r="AH156" s="33" t="s">
        <v>172</v>
      </c>
      <c r="AI156" s="84" t="s">
        <v>158</v>
      </c>
      <c r="AJ156" s="3"/>
    </row>
    <row r="157" spans="1:36" ht="18.5" x14ac:dyDescent="0.75">
      <c r="A157" s="18">
        <v>153</v>
      </c>
      <c r="B157" s="18" t="s">
        <v>14</v>
      </c>
      <c r="C157" s="18" t="s">
        <v>15</v>
      </c>
      <c r="D157" s="18" t="s">
        <v>240</v>
      </c>
      <c r="E157" s="18" t="s">
        <v>356</v>
      </c>
      <c r="F157" s="20">
        <v>43621</v>
      </c>
      <c r="G157" s="28">
        <v>47407</v>
      </c>
      <c r="H157" s="19">
        <f t="shared" ca="1" si="4"/>
        <v>1630</v>
      </c>
      <c r="I157" s="20">
        <v>4</v>
      </c>
      <c r="J157" s="20">
        <v>1</v>
      </c>
      <c r="K157" s="20">
        <v>2</v>
      </c>
      <c r="L157" s="20">
        <v>1</v>
      </c>
      <c r="M157" s="21" t="s">
        <v>22</v>
      </c>
      <c r="N157" s="27">
        <v>2</v>
      </c>
      <c r="O157" s="84" t="s">
        <v>158</v>
      </c>
      <c r="P157" s="84" t="s">
        <v>158</v>
      </c>
      <c r="Q157" s="84" t="s">
        <v>158</v>
      </c>
      <c r="R157" s="84" t="s">
        <v>158</v>
      </c>
      <c r="S157" s="84" t="s">
        <v>158</v>
      </c>
      <c r="T157" s="84" t="s">
        <v>158</v>
      </c>
      <c r="U157" s="84" t="s">
        <v>158</v>
      </c>
      <c r="V157" s="84" t="s">
        <v>158</v>
      </c>
      <c r="W157" s="84" t="s">
        <v>158</v>
      </c>
      <c r="X157" s="27">
        <v>6</v>
      </c>
      <c r="Y157" s="27">
        <v>4</v>
      </c>
      <c r="Z157" s="84" t="s">
        <v>158</v>
      </c>
      <c r="AA157" s="84" t="s">
        <v>158</v>
      </c>
      <c r="AB157" s="84" t="s">
        <v>158</v>
      </c>
      <c r="AC157" s="84" t="s">
        <v>158</v>
      </c>
      <c r="AD157" s="84" t="s">
        <v>158</v>
      </c>
      <c r="AE157" s="84" t="s">
        <v>158</v>
      </c>
      <c r="AF157" s="30" t="s">
        <v>163</v>
      </c>
      <c r="AG157" s="31" t="s">
        <v>58</v>
      </c>
      <c r="AH157" s="33" t="s">
        <v>172</v>
      </c>
      <c r="AI157" s="84" t="s">
        <v>158</v>
      </c>
      <c r="AJ157" s="3"/>
    </row>
    <row r="158" spans="1:36" ht="18.5" x14ac:dyDescent="0.75">
      <c r="A158" s="18">
        <v>154</v>
      </c>
      <c r="B158" s="18" t="s">
        <v>14</v>
      </c>
      <c r="C158" s="18" t="s">
        <v>15</v>
      </c>
      <c r="D158" s="18" t="s">
        <v>241</v>
      </c>
      <c r="E158" s="18" t="s">
        <v>357</v>
      </c>
      <c r="F158" s="20">
        <v>40006</v>
      </c>
      <c r="G158" s="28">
        <v>46499</v>
      </c>
      <c r="H158" s="19">
        <f t="shared" ca="1" si="4"/>
        <v>722</v>
      </c>
      <c r="I158" s="20">
        <v>3</v>
      </c>
      <c r="J158" s="20">
        <v>1</v>
      </c>
      <c r="K158" s="20">
        <v>3</v>
      </c>
      <c r="L158" s="20">
        <v>1</v>
      </c>
      <c r="M158" s="21" t="s">
        <v>57</v>
      </c>
      <c r="N158" s="27">
        <v>2</v>
      </c>
      <c r="O158" s="27">
        <v>1</v>
      </c>
      <c r="P158" s="27">
        <v>1</v>
      </c>
      <c r="Q158" s="84" t="s">
        <v>158</v>
      </c>
      <c r="R158" s="84" t="s">
        <v>158</v>
      </c>
      <c r="S158" s="84" t="s">
        <v>158</v>
      </c>
      <c r="T158" s="84" t="s">
        <v>158</v>
      </c>
      <c r="U158" s="84" t="s">
        <v>158</v>
      </c>
      <c r="V158" s="84" t="s">
        <v>158</v>
      </c>
      <c r="W158" s="84" t="s">
        <v>158</v>
      </c>
      <c r="X158" s="27">
        <v>6</v>
      </c>
      <c r="Y158" s="27">
        <v>5</v>
      </c>
      <c r="Z158" s="84" t="s">
        <v>158</v>
      </c>
      <c r="AA158" s="84" t="s">
        <v>158</v>
      </c>
      <c r="AB158" s="84" t="s">
        <v>158</v>
      </c>
      <c r="AC158" s="84" t="s">
        <v>158</v>
      </c>
      <c r="AD158" s="84" t="s">
        <v>158</v>
      </c>
      <c r="AE158" s="84" t="s">
        <v>158</v>
      </c>
      <c r="AF158" s="30" t="s">
        <v>163</v>
      </c>
      <c r="AG158" s="31" t="s">
        <v>58</v>
      </c>
      <c r="AH158" s="33" t="s">
        <v>172</v>
      </c>
      <c r="AI158" s="84" t="s">
        <v>158</v>
      </c>
      <c r="AJ158" s="3"/>
    </row>
    <row r="159" spans="1:36" ht="18.5" x14ac:dyDescent="0.75">
      <c r="A159" s="18">
        <v>155</v>
      </c>
      <c r="B159" s="18" t="s">
        <v>14</v>
      </c>
      <c r="C159" s="18" t="s">
        <v>15</v>
      </c>
      <c r="D159" s="18" t="s">
        <v>241</v>
      </c>
      <c r="E159" s="18" t="s">
        <v>358</v>
      </c>
      <c r="F159" s="20">
        <v>40006</v>
      </c>
      <c r="G159" s="28">
        <v>46499</v>
      </c>
      <c r="H159" s="19">
        <f t="shared" ca="1" si="4"/>
        <v>722</v>
      </c>
      <c r="I159" s="20">
        <v>3</v>
      </c>
      <c r="J159" s="20">
        <v>1</v>
      </c>
      <c r="K159" s="20">
        <v>3</v>
      </c>
      <c r="L159" s="20">
        <v>1</v>
      </c>
      <c r="M159" s="21" t="s">
        <v>57</v>
      </c>
      <c r="N159" s="27">
        <v>2</v>
      </c>
      <c r="O159" s="27">
        <v>1</v>
      </c>
      <c r="P159" s="27">
        <v>1</v>
      </c>
      <c r="Q159" s="84" t="s">
        <v>158</v>
      </c>
      <c r="R159" s="84" t="s">
        <v>158</v>
      </c>
      <c r="S159" s="84" t="s">
        <v>158</v>
      </c>
      <c r="T159" s="84" t="s">
        <v>158</v>
      </c>
      <c r="U159" s="84" t="s">
        <v>158</v>
      </c>
      <c r="V159" s="84" t="s">
        <v>158</v>
      </c>
      <c r="W159" s="84" t="s">
        <v>158</v>
      </c>
      <c r="X159" s="27">
        <v>6</v>
      </c>
      <c r="Y159" s="27">
        <v>5</v>
      </c>
      <c r="Z159" s="84" t="s">
        <v>158</v>
      </c>
      <c r="AA159" s="84" t="s">
        <v>158</v>
      </c>
      <c r="AB159" s="84" t="s">
        <v>158</v>
      </c>
      <c r="AC159" s="84" t="s">
        <v>158</v>
      </c>
      <c r="AD159" s="84" t="s">
        <v>158</v>
      </c>
      <c r="AE159" s="84" t="s">
        <v>158</v>
      </c>
      <c r="AF159" s="30" t="s">
        <v>163</v>
      </c>
      <c r="AG159" s="31" t="s">
        <v>58</v>
      </c>
      <c r="AH159" s="33" t="s">
        <v>172</v>
      </c>
      <c r="AI159" s="84" t="s">
        <v>158</v>
      </c>
      <c r="AJ159" s="3"/>
    </row>
    <row r="160" spans="1:36" ht="18.5" hidden="1" x14ac:dyDescent="0.75">
      <c r="A160" s="18">
        <v>156</v>
      </c>
      <c r="B160" s="18" t="s">
        <v>14</v>
      </c>
      <c r="C160" s="18" t="s">
        <v>15</v>
      </c>
      <c r="D160" s="18" t="s">
        <v>18</v>
      </c>
      <c r="E160" s="18" t="s">
        <v>272</v>
      </c>
      <c r="F160" s="20">
        <v>42997</v>
      </c>
      <c r="G160" s="28">
        <v>46324</v>
      </c>
      <c r="H160" s="19">
        <f t="shared" ca="1" si="4"/>
        <v>547</v>
      </c>
      <c r="I160" s="20">
        <v>2</v>
      </c>
      <c r="J160" s="29">
        <v>0</v>
      </c>
      <c r="K160" s="29">
        <v>0</v>
      </c>
      <c r="L160" s="20">
        <v>1</v>
      </c>
      <c r="M160" s="21" t="s">
        <v>242</v>
      </c>
      <c r="N160" s="84" t="s">
        <v>158</v>
      </c>
      <c r="O160" s="84" t="s">
        <v>158</v>
      </c>
      <c r="P160" s="84" t="s">
        <v>158</v>
      </c>
      <c r="Q160" s="84" t="s">
        <v>158</v>
      </c>
      <c r="R160" s="84" t="s">
        <v>158</v>
      </c>
      <c r="S160" s="84" t="s">
        <v>158</v>
      </c>
      <c r="T160" s="84" t="s">
        <v>158</v>
      </c>
      <c r="U160" s="84" t="s">
        <v>158</v>
      </c>
      <c r="V160" s="84" t="s">
        <v>158</v>
      </c>
      <c r="W160" s="27">
        <v>2</v>
      </c>
      <c r="X160" s="27">
        <v>6</v>
      </c>
      <c r="Y160" s="84" t="s">
        <v>158</v>
      </c>
      <c r="Z160" s="84" t="s">
        <v>158</v>
      </c>
      <c r="AA160" s="84" t="s">
        <v>158</v>
      </c>
      <c r="AB160" s="84" t="s">
        <v>158</v>
      </c>
      <c r="AC160" s="84" t="s">
        <v>158</v>
      </c>
      <c r="AD160" s="84" t="s">
        <v>158</v>
      </c>
      <c r="AE160" s="20">
        <v>6</v>
      </c>
      <c r="AF160" s="30" t="s">
        <v>163</v>
      </c>
      <c r="AG160" s="31" t="s">
        <v>58</v>
      </c>
      <c r="AH160" s="33" t="s">
        <v>487</v>
      </c>
      <c r="AI160" s="84" t="s">
        <v>158</v>
      </c>
      <c r="AJ160" s="3"/>
    </row>
    <row r="161" spans="1:36" ht="18.5" hidden="1" x14ac:dyDescent="0.75">
      <c r="A161" s="18">
        <v>157</v>
      </c>
      <c r="B161" s="18" t="s">
        <v>14</v>
      </c>
      <c r="C161" s="18" t="s">
        <v>15</v>
      </c>
      <c r="D161" s="18" t="s">
        <v>18</v>
      </c>
      <c r="E161" s="18" t="s">
        <v>390</v>
      </c>
      <c r="F161" s="20">
        <v>44315</v>
      </c>
      <c r="G161" s="28">
        <v>45852</v>
      </c>
      <c r="H161" s="19">
        <f t="shared" ca="1" si="4"/>
        <v>75</v>
      </c>
      <c r="I161" s="20">
        <v>2</v>
      </c>
      <c r="J161" s="29">
        <v>0</v>
      </c>
      <c r="K161" s="29">
        <v>0</v>
      </c>
      <c r="L161" s="20">
        <v>1</v>
      </c>
      <c r="M161" s="21" t="s">
        <v>242</v>
      </c>
      <c r="N161" s="84" t="s">
        <v>158</v>
      </c>
      <c r="O161" s="84" t="s">
        <v>158</v>
      </c>
      <c r="P161" s="84" t="s">
        <v>158</v>
      </c>
      <c r="Q161" s="84" t="s">
        <v>158</v>
      </c>
      <c r="R161" s="84" t="s">
        <v>158</v>
      </c>
      <c r="S161" s="84" t="s">
        <v>158</v>
      </c>
      <c r="T161" s="84" t="s">
        <v>158</v>
      </c>
      <c r="U161" s="84" t="s">
        <v>158</v>
      </c>
      <c r="V161" s="84" t="s">
        <v>158</v>
      </c>
      <c r="W161" s="27">
        <v>5</v>
      </c>
      <c r="X161" s="27">
        <v>6</v>
      </c>
      <c r="Y161" s="84" t="s">
        <v>158</v>
      </c>
      <c r="Z161" s="84" t="s">
        <v>158</v>
      </c>
      <c r="AA161" s="84" t="s">
        <v>158</v>
      </c>
      <c r="AB161" s="84" t="s">
        <v>158</v>
      </c>
      <c r="AC161" s="84" t="s">
        <v>158</v>
      </c>
      <c r="AD161" s="84" t="s">
        <v>158</v>
      </c>
      <c r="AE161" s="20">
        <v>6</v>
      </c>
      <c r="AF161" s="30" t="s">
        <v>163</v>
      </c>
      <c r="AG161" s="31" t="s">
        <v>58</v>
      </c>
      <c r="AH161" s="33" t="s">
        <v>487</v>
      </c>
      <c r="AI161" s="84" t="s">
        <v>158</v>
      </c>
      <c r="AJ161" s="3"/>
    </row>
    <row r="162" spans="1:36" ht="18.5" hidden="1" x14ac:dyDescent="0.75">
      <c r="A162" s="18">
        <v>158</v>
      </c>
      <c r="B162" s="18" t="s">
        <v>14</v>
      </c>
      <c r="C162" s="18" t="s">
        <v>15</v>
      </c>
      <c r="D162" s="18" t="s">
        <v>18</v>
      </c>
      <c r="E162" s="18" t="s">
        <v>391</v>
      </c>
      <c r="F162" s="20">
        <v>12705</v>
      </c>
      <c r="G162" s="28">
        <v>46317</v>
      </c>
      <c r="H162" s="19">
        <f t="shared" ca="1" si="4"/>
        <v>540</v>
      </c>
      <c r="I162" s="20">
        <v>4</v>
      </c>
      <c r="J162" s="20">
        <v>1</v>
      </c>
      <c r="K162" s="29">
        <v>0</v>
      </c>
      <c r="L162" s="20">
        <v>1</v>
      </c>
      <c r="M162" s="21" t="s">
        <v>77</v>
      </c>
      <c r="N162" s="27">
        <v>1</v>
      </c>
      <c r="O162" s="84" t="s">
        <v>158</v>
      </c>
      <c r="P162" s="84" t="s">
        <v>158</v>
      </c>
      <c r="Q162" s="84" t="s">
        <v>158</v>
      </c>
      <c r="R162" s="84" t="s">
        <v>158</v>
      </c>
      <c r="S162" s="20">
        <v>1</v>
      </c>
      <c r="T162" s="84" t="s">
        <v>158</v>
      </c>
      <c r="U162" s="84" t="s">
        <v>158</v>
      </c>
      <c r="V162" s="84" t="s">
        <v>158</v>
      </c>
      <c r="W162" s="27">
        <v>6</v>
      </c>
      <c r="X162" s="27">
        <v>6</v>
      </c>
      <c r="Y162" s="27">
        <v>2</v>
      </c>
      <c r="Z162" s="84" t="s">
        <v>158</v>
      </c>
      <c r="AA162" s="84" t="s">
        <v>158</v>
      </c>
      <c r="AB162" s="20">
        <v>4</v>
      </c>
      <c r="AC162" s="20">
        <v>6</v>
      </c>
      <c r="AD162" s="84" t="s">
        <v>158</v>
      </c>
      <c r="AE162" s="20">
        <v>6</v>
      </c>
      <c r="AF162" s="30" t="s">
        <v>163</v>
      </c>
      <c r="AG162" s="31" t="s">
        <v>147</v>
      </c>
      <c r="AH162" s="33" t="s">
        <v>488</v>
      </c>
      <c r="AI162" s="84" t="s">
        <v>158</v>
      </c>
      <c r="AJ162" s="3"/>
    </row>
    <row r="163" spans="1:36" ht="18.5" hidden="1" x14ac:dyDescent="0.75">
      <c r="A163" s="18">
        <v>159</v>
      </c>
      <c r="B163" s="18" t="s">
        <v>14</v>
      </c>
      <c r="C163" s="18" t="s">
        <v>20</v>
      </c>
      <c r="D163" s="18" t="s">
        <v>243</v>
      </c>
      <c r="E163" s="18" t="s">
        <v>304</v>
      </c>
      <c r="F163" s="20">
        <v>42058</v>
      </c>
      <c r="G163" s="28">
        <v>46879</v>
      </c>
      <c r="H163" s="19">
        <f t="shared" ref="H163:H193" ca="1" si="5">G163-$A$2</f>
        <v>1102</v>
      </c>
      <c r="I163" s="20">
        <v>2</v>
      </c>
      <c r="J163" s="20">
        <v>1</v>
      </c>
      <c r="K163" s="20">
        <v>3</v>
      </c>
      <c r="L163" s="20">
        <v>1</v>
      </c>
      <c r="M163" s="21" t="s">
        <v>51</v>
      </c>
      <c r="N163" s="84" t="s">
        <v>158</v>
      </c>
      <c r="O163" s="84" t="s">
        <v>158</v>
      </c>
      <c r="P163" s="84" t="s">
        <v>158</v>
      </c>
      <c r="Q163" s="84" t="s">
        <v>158</v>
      </c>
      <c r="R163" s="84" t="s">
        <v>158</v>
      </c>
      <c r="S163" s="84" t="s">
        <v>158</v>
      </c>
      <c r="T163" s="84" t="s">
        <v>158</v>
      </c>
      <c r="U163" s="84" t="s">
        <v>158</v>
      </c>
      <c r="V163" s="84" t="s">
        <v>158</v>
      </c>
      <c r="W163" s="84" t="s">
        <v>158</v>
      </c>
      <c r="X163" s="84" t="s">
        <v>158</v>
      </c>
      <c r="Y163" s="84" t="s">
        <v>158</v>
      </c>
      <c r="Z163" s="84" t="s">
        <v>158</v>
      </c>
      <c r="AA163" s="84" t="s">
        <v>158</v>
      </c>
      <c r="AB163" s="84" t="s">
        <v>158</v>
      </c>
      <c r="AC163" s="84" t="s">
        <v>158</v>
      </c>
      <c r="AD163" s="84" t="s">
        <v>158</v>
      </c>
      <c r="AE163" s="84" t="s">
        <v>158</v>
      </c>
      <c r="AF163" s="30" t="s">
        <v>163</v>
      </c>
      <c r="AG163" s="84" t="s">
        <v>158</v>
      </c>
      <c r="AH163" s="20" t="s">
        <v>19</v>
      </c>
      <c r="AI163" s="84" t="s">
        <v>158</v>
      </c>
      <c r="AJ163" s="3"/>
    </row>
    <row r="164" spans="1:36" ht="18.5" hidden="1" x14ac:dyDescent="0.75">
      <c r="A164" s="18">
        <v>160</v>
      </c>
      <c r="B164" s="18" t="s">
        <v>14</v>
      </c>
      <c r="C164" s="18" t="s">
        <v>20</v>
      </c>
      <c r="D164" s="18" t="s">
        <v>243</v>
      </c>
      <c r="E164" s="18" t="s">
        <v>305</v>
      </c>
      <c r="F164" s="20">
        <v>41620</v>
      </c>
      <c r="G164" s="28">
        <v>46879</v>
      </c>
      <c r="H164" s="19">
        <f t="shared" ca="1" si="5"/>
        <v>1102</v>
      </c>
      <c r="I164" s="20">
        <v>3</v>
      </c>
      <c r="J164" s="20">
        <v>1</v>
      </c>
      <c r="K164" s="20">
        <v>1</v>
      </c>
      <c r="L164" s="20">
        <v>1</v>
      </c>
      <c r="M164" s="21" t="s">
        <v>60</v>
      </c>
      <c r="N164" s="84" t="s">
        <v>158</v>
      </c>
      <c r="O164" s="84" t="s">
        <v>158</v>
      </c>
      <c r="P164" s="84" t="s">
        <v>158</v>
      </c>
      <c r="Q164" s="84" t="s">
        <v>158</v>
      </c>
      <c r="R164" s="84" t="s">
        <v>158</v>
      </c>
      <c r="S164" s="84" t="s">
        <v>158</v>
      </c>
      <c r="T164" s="84" t="s">
        <v>158</v>
      </c>
      <c r="U164" s="84" t="s">
        <v>158</v>
      </c>
      <c r="V164" s="84" t="s">
        <v>158</v>
      </c>
      <c r="W164" s="84" t="s">
        <v>158</v>
      </c>
      <c r="X164" s="84" t="s">
        <v>158</v>
      </c>
      <c r="Y164" s="84" t="s">
        <v>158</v>
      </c>
      <c r="Z164" s="84" t="s">
        <v>158</v>
      </c>
      <c r="AA164" s="84" t="s">
        <v>158</v>
      </c>
      <c r="AB164" s="84" t="s">
        <v>158</v>
      </c>
      <c r="AC164" s="84" t="s">
        <v>158</v>
      </c>
      <c r="AD164" s="84" t="s">
        <v>158</v>
      </c>
      <c r="AE164" s="84" t="s">
        <v>158</v>
      </c>
      <c r="AF164" s="30" t="s">
        <v>163</v>
      </c>
      <c r="AG164" s="84" t="s">
        <v>158</v>
      </c>
      <c r="AH164" s="20" t="s">
        <v>19</v>
      </c>
      <c r="AI164" s="84" t="s">
        <v>158</v>
      </c>
      <c r="AJ164" s="3"/>
    </row>
    <row r="165" spans="1:36" ht="18.5" hidden="1" x14ac:dyDescent="0.75">
      <c r="A165" s="18">
        <v>161</v>
      </c>
      <c r="B165" s="18" t="s">
        <v>14</v>
      </c>
      <c r="C165" s="18" t="s">
        <v>20</v>
      </c>
      <c r="D165" s="18" t="s">
        <v>243</v>
      </c>
      <c r="E165" s="18" t="s">
        <v>306</v>
      </c>
      <c r="F165" s="20">
        <v>41625</v>
      </c>
      <c r="G165" s="28">
        <v>46876</v>
      </c>
      <c r="H165" s="19">
        <f t="shared" ca="1" si="5"/>
        <v>1099</v>
      </c>
      <c r="I165" s="20">
        <v>3</v>
      </c>
      <c r="J165" s="20">
        <v>1</v>
      </c>
      <c r="K165" s="20">
        <v>1</v>
      </c>
      <c r="L165" s="20">
        <v>1</v>
      </c>
      <c r="M165" s="21" t="s">
        <v>60</v>
      </c>
      <c r="N165" s="84" t="s">
        <v>158</v>
      </c>
      <c r="O165" s="84" t="s">
        <v>158</v>
      </c>
      <c r="P165" s="84" t="s">
        <v>158</v>
      </c>
      <c r="Q165" s="84" t="s">
        <v>158</v>
      </c>
      <c r="R165" s="84" t="s">
        <v>158</v>
      </c>
      <c r="S165" s="84" t="s">
        <v>158</v>
      </c>
      <c r="T165" s="84" t="s">
        <v>158</v>
      </c>
      <c r="U165" s="84" t="s">
        <v>158</v>
      </c>
      <c r="V165" s="84" t="s">
        <v>158</v>
      </c>
      <c r="W165" s="84" t="s">
        <v>158</v>
      </c>
      <c r="X165" s="84" t="s">
        <v>158</v>
      </c>
      <c r="Y165" s="84" t="s">
        <v>158</v>
      </c>
      <c r="Z165" s="84" t="s">
        <v>158</v>
      </c>
      <c r="AA165" s="84" t="s">
        <v>158</v>
      </c>
      <c r="AB165" s="84" t="s">
        <v>158</v>
      </c>
      <c r="AC165" s="84" t="s">
        <v>158</v>
      </c>
      <c r="AD165" s="84" t="s">
        <v>158</v>
      </c>
      <c r="AE165" s="84" t="s">
        <v>158</v>
      </c>
      <c r="AF165" s="30" t="s">
        <v>163</v>
      </c>
      <c r="AG165" s="84" t="s">
        <v>158</v>
      </c>
      <c r="AH165" s="20" t="s">
        <v>19</v>
      </c>
      <c r="AI165" s="84" t="s">
        <v>158</v>
      </c>
      <c r="AJ165" s="3"/>
    </row>
    <row r="166" spans="1:36" ht="18.5" hidden="1" x14ac:dyDescent="0.75">
      <c r="A166" s="18">
        <v>162</v>
      </c>
      <c r="B166" s="18" t="s">
        <v>14</v>
      </c>
      <c r="C166" s="18" t="s">
        <v>20</v>
      </c>
      <c r="D166" s="18" t="s">
        <v>243</v>
      </c>
      <c r="E166" s="18" t="s">
        <v>307</v>
      </c>
      <c r="F166" s="20">
        <v>46011</v>
      </c>
      <c r="G166" s="28">
        <v>46183</v>
      </c>
      <c r="H166" s="19">
        <f t="shared" ca="1" si="5"/>
        <v>406</v>
      </c>
      <c r="I166" s="20">
        <v>1</v>
      </c>
      <c r="J166" s="20">
        <v>1</v>
      </c>
      <c r="K166" s="20">
        <v>2</v>
      </c>
      <c r="L166" s="20">
        <v>1</v>
      </c>
      <c r="M166" s="21" t="s">
        <v>244</v>
      </c>
      <c r="N166" s="84" t="s">
        <v>158</v>
      </c>
      <c r="O166" s="84" t="s">
        <v>158</v>
      </c>
      <c r="P166" s="84" t="s">
        <v>158</v>
      </c>
      <c r="Q166" s="84" t="s">
        <v>158</v>
      </c>
      <c r="R166" s="84" t="s">
        <v>158</v>
      </c>
      <c r="S166" s="84" t="s">
        <v>158</v>
      </c>
      <c r="T166" s="84" t="s">
        <v>158</v>
      </c>
      <c r="U166" s="84" t="s">
        <v>158</v>
      </c>
      <c r="V166" s="84" t="s">
        <v>158</v>
      </c>
      <c r="W166" s="84" t="s">
        <v>158</v>
      </c>
      <c r="X166" s="84" t="s">
        <v>158</v>
      </c>
      <c r="Y166" s="84" t="s">
        <v>158</v>
      </c>
      <c r="Z166" s="84" t="s">
        <v>158</v>
      </c>
      <c r="AA166" s="84" t="s">
        <v>158</v>
      </c>
      <c r="AB166" s="84" t="s">
        <v>158</v>
      </c>
      <c r="AC166" s="84" t="s">
        <v>158</v>
      </c>
      <c r="AD166" s="84" t="s">
        <v>158</v>
      </c>
      <c r="AE166" s="84" t="s">
        <v>158</v>
      </c>
      <c r="AF166" s="30" t="s">
        <v>163</v>
      </c>
      <c r="AG166" s="84" t="s">
        <v>158</v>
      </c>
      <c r="AH166" s="20" t="s">
        <v>19</v>
      </c>
      <c r="AI166" s="84" t="s">
        <v>158</v>
      </c>
      <c r="AJ166" s="3"/>
    </row>
    <row r="167" spans="1:36" ht="18.5" hidden="1" x14ac:dyDescent="0.75">
      <c r="A167" s="18">
        <v>163</v>
      </c>
      <c r="B167" s="18" t="s">
        <v>14</v>
      </c>
      <c r="C167" s="18" t="s">
        <v>20</v>
      </c>
      <c r="D167" s="18" t="s">
        <v>243</v>
      </c>
      <c r="E167" s="18" t="s">
        <v>308</v>
      </c>
      <c r="F167" s="20">
        <v>30887</v>
      </c>
      <c r="G167" s="28">
        <v>46651</v>
      </c>
      <c r="H167" s="19">
        <f t="shared" ca="1" si="5"/>
        <v>874</v>
      </c>
      <c r="I167" s="20">
        <v>2</v>
      </c>
      <c r="J167" s="20">
        <v>1</v>
      </c>
      <c r="K167" s="20">
        <v>3</v>
      </c>
      <c r="L167" s="20">
        <v>1</v>
      </c>
      <c r="M167" s="21" t="s">
        <v>51</v>
      </c>
      <c r="N167" s="84" t="s">
        <v>158</v>
      </c>
      <c r="O167" s="84" t="s">
        <v>158</v>
      </c>
      <c r="P167" s="84" t="s">
        <v>158</v>
      </c>
      <c r="Q167" s="84" t="s">
        <v>158</v>
      </c>
      <c r="R167" s="84" t="s">
        <v>158</v>
      </c>
      <c r="S167" s="84" t="s">
        <v>158</v>
      </c>
      <c r="T167" s="84" t="s">
        <v>158</v>
      </c>
      <c r="U167" s="84" t="s">
        <v>158</v>
      </c>
      <c r="V167" s="84" t="s">
        <v>158</v>
      </c>
      <c r="W167" s="84" t="s">
        <v>158</v>
      </c>
      <c r="X167" s="84" t="s">
        <v>158</v>
      </c>
      <c r="Y167" s="84" t="s">
        <v>158</v>
      </c>
      <c r="Z167" s="84" t="s">
        <v>158</v>
      </c>
      <c r="AA167" s="84" t="s">
        <v>158</v>
      </c>
      <c r="AB167" s="84" t="s">
        <v>158</v>
      </c>
      <c r="AC167" s="84" t="s">
        <v>158</v>
      </c>
      <c r="AD167" s="84" t="s">
        <v>158</v>
      </c>
      <c r="AE167" s="84" t="s">
        <v>158</v>
      </c>
      <c r="AF167" s="30" t="s">
        <v>163</v>
      </c>
      <c r="AG167" s="84" t="s">
        <v>158</v>
      </c>
      <c r="AH167" s="20" t="s">
        <v>19</v>
      </c>
      <c r="AI167" s="84" t="s">
        <v>158</v>
      </c>
      <c r="AJ167" s="3"/>
    </row>
    <row r="168" spans="1:36" ht="18.5" hidden="1" x14ac:dyDescent="0.75">
      <c r="A168" s="18">
        <v>164</v>
      </c>
      <c r="B168" s="18" t="s">
        <v>14</v>
      </c>
      <c r="C168" s="18" t="s">
        <v>20</v>
      </c>
      <c r="D168" s="18" t="s">
        <v>243</v>
      </c>
      <c r="E168" s="18" t="s">
        <v>309</v>
      </c>
      <c r="F168" s="20">
        <v>41622</v>
      </c>
      <c r="G168" s="28">
        <v>46887</v>
      </c>
      <c r="H168" s="19">
        <f t="shared" ca="1" si="5"/>
        <v>1110</v>
      </c>
      <c r="I168" s="20">
        <v>3</v>
      </c>
      <c r="J168" s="20">
        <v>1</v>
      </c>
      <c r="K168" s="20">
        <v>3</v>
      </c>
      <c r="L168" s="20">
        <v>1</v>
      </c>
      <c r="M168" s="21" t="s">
        <v>57</v>
      </c>
      <c r="N168" s="84" t="s">
        <v>158</v>
      </c>
      <c r="O168" s="84" t="s">
        <v>158</v>
      </c>
      <c r="P168" s="84" t="s">
        <v>158</v>
      </c>
      <c r="Q168" s="84" t="s">
        <v>158</v>
      </c>
      <c r="R168" s="84" t="s">
        <v>158</v>
      </c>
      <c r="S168" s="84" t="s">
        <v>158</v>
      </c>
      <c r="T168" s="84" t="s">
        <v>158</v>
      </c>
      <c r="U168" s="84" t="s">
        <v>158</v>
      </c>
      <c r="V168" s="84" t="s">
        <v>158</v>
      </c>
      <c r="W168" s="84" t="s">
        <v>158</v>
      </c>
      <c r="X168" s="84" t="s">
        <v>158</v>
      </c>
      <c r="Y168" s="84" t="s">
        <v>158</v>
      </c>
      <c r="Z168" s="84" t="s">
        <v>158</v>
      </c>
      <c r="AA168" s="84" t="s">
        <v>158</v>
      </c>
      <c r="AB168" s="84" t="s">
        <v>158</v>
      </c>
      <c r="AC168" s="84" t="s">
        <v>158</v>
      </c>
      <c r="AD168" s="84" t="s">
        <v>158</v>
      </c>
      <c r="AE168" s="84" t="s">
        <v>158</v>
      </c>
      <c r="AF168" s="30" t="s">
        <v>163</v>
      </c>
      <c r="AG168" s="84" t="s">
        <v>158</v>
      </c>
      <c r="AH168" s="20" t="s">
        <v>19</v>
      </c>
      <c r="AI168" s="84" t="s">
        <v>158</v>
      </c>
      <c r="AJ168" s="3"/>
    </row>
    <row r="169" spans="1:36" ht="18.5" hidden="1" x14ac:dyDescent="0.75">
      <c r="A169" s="18">
        <v>165</v>
      </c>
      <c r="B169" s="18" t="s">
        <v>14</v>
      </c>
      <c r="C169" s="18" t="s">
        <v>20</v>
      </c>
      <c r="D169" s="18" t="s">
        <v>243</v>
      </c>
      <c r="E169" s="18" t="s">
        <v>310</v>
      </c>
      <c r="F169" s="20">
        <v>46019</v>
      </c>
      <c r="G169" s="28">
        <v>46188</v>
      </c>
      <c r="H169" s="19">
        <f t="shared" ca="1" si="5"/>
        <v>411</v>
      </c>
      <c r="I169" s="20">
        <v>2</v>
      </c>
      <c r="J169" s="20">
        <v>1</v>
      </c>
      <c r="K169" s="20">
        <v>3</v>
      </c>
      <c r="L169" s="20">
        <v>1</v>
      </c>
      <c r="M169" s="21" t="s">
        <v>51</v>
      </c>
      <c r="N169" s="84" t="s">
        <v>158</v>
      </c>
      <c r="O169" s="84" t="s">
        <v>158</v>
      </c>
      <c r="P169" s="84" t="s">
        <v>158</v>
      </c>
      <c r="Q169" s="84" t="s">
        <v>158</v>
      </c>
      <c r="R169" s="84" t="s">
        <v>158</v>
      </c>
      <c r="S169" s="84" t="s">
        <v>158</v>
      </c>
      <c r="T169" s="84" t="s">
        <v>158</v>
      </c>
      <c r="U169" s="84" t="s">
        <v>158</v>
      </c>
      <c r="V169" s="84" t="s">
        <v>158</v>
      </c>
      <c r="W169" s="84" t="s">
        <v>158</v>
      </c>
      <c r="X169" s="84" t="s">
        <v>158</v>
      </c>
      <c r="Y169" s="84" t="s">
        <v>158</v>
      </c>
      <c r="Z169" s="84" t="s">
        <v>158</v>
      </c>
      <c r="AA169" s="84" t="s">
        <v>158</v>
      </c>
      <c r="AB169" s="84" t="s">
        <v>158</v>
      </c>
      <c r="AC169" s="84" t="s">
        <v>158</v>
      </c>
      <c r="AD169" s="84" t="s">
        <v>158</v>
      </c>
      <c r="AE169" s="84" t="s">
        <v>158</v>
      </c>
      <c r="AF169" s="30" t="s">
        <v>163</v>
      </c>
      <c r="AG169" s="84" t="s">
        <v>158</v>
      </c>
      <c r="AH169" s="20" t="s">
        <v>19</v>
      </c>
      <c r="AI169" s="84" t="s">
        <v>158</v>
      </c>
      <c r="AJ169" s="3"/>
    </row>
    <row r="170" spans="1:36" ht="18.5" hidden="1" x14ac:dyDescent="0.75">
      <c r="A170" s="18">
        <v>166</v>
      </c>
      <c r="B170" s="18" t="s">
        <v>14</v>
      </c>
      <c r="C170" s="18" t="s">
        <v>20</v>
      </c>
      <c r="D170" s="18" t="s">
        <v>243</v>
      </c>
      <c r="E170" s="18" t="s">
        <v>311</v>
      </c>
      <c r="F170" s="20">
        <v>30886</v>
      </c>
      <c r="G170" s="28">
        <v>46596</v>
      </c>
      <c r="H170" s="19">
        <f t="shared" ca="1" si="5"/>
        <v>819</v>
      </c>
      <c r="I170" s="20">
        <v>3</v>
      </c>
      <c r="J170" s="20">
        <v>1</v>
      </c>
      <c r="K170" s="20">
        <v>1</v>
      </c>
      <c r="L170" s="20">
        <v>1</v>
      </c>
      <c r="M170" s="21" t="s">
        <v>60</v>
      </c>
      <c r="N170" s="84" t="s">
        <v>158</v>
      </c>
      <c r="O170" s="84" t="s">
        <v>158</v>
      </c>
      <c r="P170" s="84" t="s">
        <v>158</v>
      </c>
      <c r="Q170" s="84" t="s">
        <v>158</v>
      </c>
      <c r="R170" s="84" t="s">
        <v>158</v>
      </c>
      <c r="S170" s="84" t="s">
        <v>158</v>
      </c>
      <c r="T170" s="84" t="s">
        <v>158</v>
      </c>
      <c r="U170" s="84" t="s">
        <v>158</v>
      </c>
      <c r="V170" s="84" t="s">
        <v>158</v>
      </c>
      <c r="W170" s="84" t="s">
        <v>158</v>
      </c>
      <c r="X170" s="84" t="s">
        <v>158</v>
      </c>
      <c r="Y170" s="84" t="s">
        <v>158</v>
      </c>
      <c r="Z170" s="84" t="s">
        <v>158</v>
      </c>
      <c r="AA170" s="84" t="s">
        <v>158</v>
      </c>
      <c r="AB170" s="84" t="s">
        <v>158</v>
      </c>
      <c r="AC170" s="84" t="s">
        <v>158</v>
      </c>
      <c r="AD170" s="84" t="s">
        <v>158</v>
      </c>
      <c r="AE170" s="84" t="s">
        <v>158</v>
      </c>
      <c r="AF170" s="30" t="s">
        <v>163</v>
      </c>
      <c r="AG170" s="84" t="s">
        <v>158</v>
      </c>
      <c r="AH170" s="20" t="s">
        <v>19</v>
      </c>
      <c r="AI170" s="84" t="s">
        <v>158</v>
      </c>
      <c r="AJ170" s="3"/>
    </row>
    <row r="171" spans="1:36" ht="18.5" hidden="1" x14ac:dyDescent="0.75">
      <c r="A171" s="18">
        <v>167</v>
      </c>
      <c r="B171" s="18" t="s">
        <v>14</v>
      </c>
      <c r="C171" s="18" t="s">
        <v>20</v>
      </c>
      <c r="D171" s="18" t="s">
        <v>243</v>
      </c>
      <c r="E171" s="18" t="s">
        <v>270</v>
      </c>
      <c r="F171" s="20">
        <v>38582</v>
      </c>
      <c r="G171" s="28">
        <v>46207</v>
      </c>
      <c r="H171" s="19">
        <f t="shared" ca="1" si="5"/>
        <v>430</v>
      </c>
      <c r="I171" s="20">
        <v>4</v>
      </c>
      <c r="J171" s="20">
        <v>1</v>
      </c>
      <c r="K171" s="20">
        <v>2</v>
      </c>
      <c r="L171" s="20">
        <v>1</v>
      </c>
      <c r="M171" s="21" t="s">
        <v>22</v>
      </c>
      <c r="N171" s="84" t="s">
        <v>158</v>
      </c>
      <c r="O171" s="84" t="s">
        <v>158</v>
      </c>
      <c r="P171" s="84" t="s">
        <v>158</v>
      </c>
      <c r="Q171" s="84" t="s">
        <v>158</v>
      </c>
      <c r="R171" s="84" t="s">
        <v>158</v>
      </c>
      <c r="S171" s="84" t="s">
        <v>158</v>
      </c>
      <c r="T171" s="84" t="s">
        <v>158</v>
      </c>
      <c r="U171" s="84" t="s">
        <v>158</v>
      </c>
      <c r="V171" s="84" t="s">
        <v>158</v>
      </c>
      <c r="W171" s="84" t="s">
        <v>158</v>
      </c>
      <c r="X171" s="84" t="s">
        <v>158</v>
      </c>
      <c r="Y171" s="84" t="s">
        <v>158</v>
      </c>
      <c r="Z171" s="84" t="s">
        <v>158</v>
      </c>
      <c r="AA171" s="84" t="s">
        <v>158</v>
      </c>
      <c r="AB171" s="84" t="s">
        <v>158</v>
      </c>
      <c r="AC171" s="84" t="s">
        <v>158</v>
      </c>
      <c r="AD171" s="84" t="s">
        <v>158</v>
      </c>
      <c r="AE171" s="84" t="s">
        <v>158</v>
      </c>
      <c r="AF171" s="30" t="s">
        <v>163</v>
      </c>
      <c r="AG171" s="84" t="s">
        <v>158</v>
      </c>
      <c r="AH171" s="20" t="s">
        <v>19</v>
      </c>
      <c r="AI171" s="84" t="s">
        <v>158</v>
      </c>
      <c r="AJ171" s="3"/>
    </row>
    <row r="172" spans="1:36" ht="18.5" hidden="1" x14ac:dyDescent="0.75">
      <c r="A172" s="18">
        <v>168</v>
      </c>
      <c r="B172" s="18" t="s">
        <v>14</v>
      </c>
      <c r="C172" s="18" t="s">
        <v>20</v>
      </c>
      <c r="D172" s="18" t="s">
        <v>243</v>
      </c>
      <c r="E172" s="18" t="s">
        <v>312</v>
      </c>
      <c r="F172" s="20">
        <v>41624</v>
      </c>
      <c r="G172" s="28">
        <v>46892</v>
      </c>
      <c r="H172" s="19">
        <f t="shared" ca="1" si="5"/>
        <v>1115</v>
      </c>
      <c r="I172" s="20">
        <v>4</v>
      </c>
      <c r="J172" s="20">
        <v>1</v>
      </c>
      <c r="K172" s="20">
        <v>2</v>
      </c>
      <c r="L172" s="20">
        <v>1</v>
      </c>
      <c r="M172" s="21" t="s">
        <v>22</v>
      </c>
      <c r="N172" s="84" t="s">
        <v>158</v>
      </c>
      <c r="O172" s="84" t="s">
        <v>158</v>
      </c>
      <c r="P172" s="84" t="s">
        <v>158</v>
      </c>
      <c r="Q172" s="84" t="s">
        <v>158</v>
      </c>
      <c r="R172" s="84" t="s">
        <v>158</v>
      </c>
      <c r="S172" s="84" t="s">
        <v>158</v>
      </c>
      <c r="T172" s="84" t="s">
        <v>158</v>
      </c>
      <c r="U172" s="84" t="s">
        <v>158</v>
      </c>
      <c r="V172" s="84" t="s">
        <v>158</v>
      </c>
      <c r="W172" s="84" t="s">
        <v>158</v>
      </c>
      <c r="X172" s="84" t="s">
        <v>158</v>
      </c>
      <c r="Y172" s="84" t="s">
        <v>158</v>
      </c>
      <c r="Z172" s="84" t="s">
        <v>158</v>
      </c>
      <c r="AA172" s="84" t="s">
        <v>158</v>
      </c>
      <c r="AB172" s="84" t="s">
        <v>158</v>
      </c>
      <c r="AC172" s="84" t="s">
        <v>158</v>
      </c>
      <c r="AD172" s="84" t="s">
        <v>158</v>
      </c>
      <c r="AE172" s="84" t="s">
        <v>158</v>
      </c>
      <c r="AF172" s="30" t="s">
        <v>163</v>
      </c>
      <c r="AG172" s="84" t="s">
        <v>158</v>
      </c>
      <c r="AH172" s="20" t="s">
        <v>19</v>
      </c>
      <c r="AI172" s="84" t="s">
        <v>158</v>
      </c>
      <c r="AJ172" s="3"/>
    </row>
    <row r="173" spans="1:36" ht="18.5" hidden="1" x14ac:dyDescent="0.75">
      <c r="A173" s="18">
        <v>169</v>
      </c>
      <c r="B173" s="18" t="s">
        <v>14</v>
      </c>
      <c r="C173" s="18" t="s">
        <v>20</v>
      </c>
      <c r="D173" s="18" t="s">
        <v>243</v>
      </c>
      <c r="E173" s="18" t="s">
        <v>395</v>
      </c>
      <c r="F173" s="20">
        <v>37276</v>
      </c>
      <c r="G173" s="28">
        <v>45985</v>
      </c>
      <c r="H173" s="19">
        <f t="shared" ca="1" si="5"/>
        <v>208</v>
      </c>
      <c r="I173" s="20">
        <v>4</v>
      </c>
      <c r="J173" s="20" t="s">
        <v>245</v>
      </c>
      <c r="K173" s="20">
        <v>4</v>
      </c>
      <c r="L173" s="20">
        <v>3</v>
      </c>
      <c r="M173" s="21" t="s">
        <v>246</v>
      </c>
      <c r="N173" s="84" t="s">
        <v>158</v>
      </c>
      <c r="O173" s="84" t="s">
        <v>158</v>
      </c>
      <c r="P173" s="84" t="s">
        <v>158</v>
      </c>
      <c r="Q173" s="84" t="s">
        <v>158</v>
      </c>
      <c r="R173" s="84" t="s">
        <v>158</v>
      </c>
      <c r="S173" s="84" t="s">
        <v>158</v>
      </c>
      <c r="T173" s="84" t="s">
        <v>158</v>
      </c>
      <c r="U173" s="84" t="s">
        <v>158</v>
      </c>
      <c r="V173" s="84" t="s">
        <v>158</v>
      </c>
      <c r="W173" s="84" t="s">
        <v>158</v>
      </c>
      <c r="X173" s="84" t="s">
        <v>158</v>
      </c>
      <c r="Y173" s="84" t="s">
        <v>158</v>
      </c>
      <c r="Z173" s="84" t="s">
        <v>158</v>
      </c>
      <c r="AA173" s="84" t="s">
        <v>158</v>
      </c>
      <c r="AB173" s="84" t="s">
        <v>158</v>
      </c>
      <c r="AC173" s="84" t="s">
        <v>158</v>
      </c>
      <c r="AD173" s="84" t="s">
        <v>158</v>
      </c>
      <c r="AE173" s="84" t="s">
        <v>158</v>
      </c>
      <c r="AF173" s="30" t="s">
        <v>163</v>
      </c>
      <c r="AG173" s="84" t="s">
        <v>158</v>
      </c>
      <c r="AH173" s="20" t="s">
        <v>19</v>
      </c>
      <c r="AI173" s="84" t="s">
        <v>158</v>
      </c>
      <c r="AJ173" s="3"/>
    </row>
    <row r="174" spans="1:36" ht="18.5" hidden="1" x14ac:dyDescent="0.75">
      <c r="A174" s="18">
        <v>170</v>
      </c>
      <c r="B174" s="18" t="s">
        <v>14</v>
      </c>
      <c r="C174" s="18" t="s">
        <v>20</v>
      </c>
      <c r="D174" s="18" t="s">
        <v>243</v>
      </c>
      <c r="E174" s="18" t="s">
        <v>394</v>
      </c>
      <c r="F174" s="20">
        <v>46346</v>
      </c>
      <c r="G174" s="28">
        <v>46243</v>
      </c>
      <c r="H174" s="19">
        <f t="shared" ca="1" si="5"/>
        <v>466</v>
      </c>
      <c r="I174" s="20">
        <v>4</v>
      </c>
      <c r="J174" s="20" t="s">
        <v>245</v>
      </c>
      <c r="K174" s="20">
        <v>4</v>
      </c>
      <c r="L174" s="20">
        <v>3</v>
      </c>
      <c r="M174" s="21" t="s">
        <v>247</v>
      </c>
      <c r="N174" s="84" t="s">
        <v>158</v>
      </c>
      <c r="O174" s="84" t="s">
        <v>158</v>
      </c>
      <c r="P174" s="84" t="s">
        <v>158</v>
      </c>
      <c r="Q174" s="84" t="s">
        <v>158</v>
      </c>
      <c r="R174" s="84" t="s">
        <v>158</v>
      </c>
      <c r="S174" s="84" t="s">
        <v>158</v>
      </c>
      <c r="T174" s="84" t="s">
        <v>158</v>
      </c>
      <c r="U174" s="84" t="s">
        <v>158</v>
      </c>
      <c r="V174" s="84" t="s">
        <v>158</v>
      </c>
      <c r="W174" s="84" t="s">
        <v>158</v>
      </c>
      <c r="X174" s="84" t="s">
        <v>158</v>
      </c>
      <c r="Y174" s="84" t="s">
        <v>158</v>
      </c>
      <c r="Z174" s="84" t="s">
        <v>158</v>
      </c>
      <c r="AA174" s="84" t="s">
        <v>158</v>
      </c>
      <c r="AB174" s="84" t="s">
        <v>158</v>
      </c>
      <c r="AC174" s="84" t="s">
        <v>158</v>
      </c>
      <c r="AD174" s="84" t="s">
        <v>158</v>
      </c>
      <c r="AE174" s="84" t="s">
        <v>158</v>
      </c>
      <c r="AF174" s="30" t="s">
        <v>163</v>
      </c>
      <c r="AG174" s="84" t="s">
        <v>158</v>
      </c>
      <c r="AH174" s="20" t="s">
        <v>19</v>
      </c>
      <c r="AI174" s="84" t="s">
        <v>158</v>
      </c>
      <c r="AJ174" s="3"/>
    </row>
    <row r="175" spans="1:36" ht="18.5" hidden="1" x14ac:dyDescent="0.75">
      <c r="A175" s="18">
        <v>171</v>
      </c>
      <c r="B175" s="18" t="s">
        <v>14</v>
      </c>
      <c r="C175" s="18" t="s">
        <v>20</v>
      </c>
      <c r="D175" s="18" t="s">
        <v>243</v>
      </c>
      <c r="E175" s="18" t="s">
        <v>313</v>
      </c>
      <c r="F175" s="20">
        <v>41621</v>
      </c>
      <c r="G175" s="28">
        <v>46876</v>
      </c>
      <c r="H175" s="19">
        <f t="shared" ca="1" si="5"/>
        <v>1099</v>
      </c>
      <c r="I175" s="20">
        <v>3</v>
      </c>
      <c r="J175" s="20">
        <v>1</v>
      </c>
      <c r="K175" s="20">
        <v>2</v>
      </c>
      <c r="L175" s="20">
        <v>1</v>
      </c>
      <c r="M175" s="21" t="s">
        <v>33</v>
      </c>
      <c r="N175" s="84" t="s">
        <v>158</v>
      </c>
      <c r="O175" s="84" t="s">
        <v>158</v>
      </c>
      <c r="P175" s="84" t="s">
        <v>158</v>
      </c>
      <c r="Q175" s="84" t="s">
        <v>158</v>
      </c>
      <c r="R175" s="84" t="s">
        <v>158</v>
      </c>
      <c r="S175" s="84" t="s">
        <v>158</v>
      </c>
      <c r="T175" s="84" t="s">
        <v>158</v>
      </c>
      <c r="U175" s="84" t="s">
        <v>158</v>
      </c>
      <c r="V175" s="84" t="s">
        <v>158</v>
      </c>
      <c r="W175" s="84" t="s">
        <v>158</v>
      </c>
      <c r="X175" s="84" t="s">
        <v>158</v>
      </c>
      <c r="Y175" s="84" t="s">
        <v>158</v>
      </c>
      <c r="Z175" s="84" t="s">
        <v>158</v>
      </c>
      <c r="AA175" s="84" t="s">
        <v>158</v>
      </c>
      <c r="AB175" s="84" t="s">
        <v>158</v>
      </c>
      <c r="AC175" s="84" t="s">
        <v>158</v>
      </c>
      <c r="AD175" s="84" t="s">
        <v>158</v>
      </c>
      <c r="AE175" s="84" t="s">
        <v>158</v>
      </c>
      <c r="AF175" s="30" t="s">
        <v>163</v>
      </c>
      <c r="AG175" s="84" t="s">
        <v>158</v>
      </c>
      <c r="AH175" s="20" t="s">
        <v>19</v>
      </c>
      <c r="AI175" s="84" t="s">
        <v>158</v>
      </c>
      <c r="AJ175" s="3"/>
    </row>
    <row r="176" spans="1:36" ht="18.5" hidden="1" x14ac:dyDescent="0.75">
      <c r="A176" s="18">
        <v>172</v>
      </c>
      <c r="B176" s="18" t="s">
        <v>14</v>
      </c>
      <c r="C176" s="18" t="s">
        <v>20</v>
      </c>
      <c r="D176" s="18" t="s">
        <v>243</v>
      </c>
      <c r="E176" s="18" t="s">
        <v>313</v>
      </c>
      <c r="F176" s="20">
        <v>48827</v>
      </c>
      <c r="G176" s="28">
        <v>46819</v>
      </c>
      <c r="H176" s="19">
        <f t="shared" ca="1" si="5"/>
        <v>1042</v>
      </c>
      <c r="I176" s="20">
        <v>3</v>
      </c>
      <c r="J176" s="20">
        <v>1</v>
      </c>
      <c r="K176" s="20">
        <v>2</v>
      </c>
      <c r="L176" s="20">
        <v>1</v>
      </c>
      <c r="M176" s="21" t="s">
        <v>33</v>
      </c>
      <c r="N176" s="84" t="s">
        <v>158</v>
      </c>
      <c r="O176" s="84" t="s">
        <v>158</v>
      </c>
      <c r="P176" s="84" t="s">
        <v>158</v>
      </c>
      <c r="Q176" s="84" t="s">
        <v>158</v>
      </c>
      <c r="R176" s="84" t="s">
        <v>158</v>
      </c>
      <c r="S176" s="84" t="s">
        <v>158</v>
      </c>
      <c r="T176" s="84" t="s">
        <v>158</v>
      </c>
      <c r="U176" s="84" t="s">
        <v>158</v>
      </c>
      <c r="V176" s="84" t="s">
        <v>158</v>
      </c>
      <c r="W176" s="84" t="s">
        <v>158</v>
      </c>
      <c r="X176" s="84" t="s">
        <v>158</v>
      </c>
      <c r="Y176" s="84" t="s">
        <v>158</v>
      </c>
      <c r="Z176" s="84" t="s">
        <v>158</v>
      </c>
      <c r="AA176" s="84" t="s">
        <v>158</v>
      </c>
      <c r="AB176" s="84" t="s">
        <v>158</v>
      </c>
      <c r="AC176" s="84" t="s">
        <v>158</v>
      </c>
      <c r="AD176" s="84" t="s">
        <v>158</v>
      </c>
      <c r="AE176" s="84" t="s">
        <v>158</v>
      </c>
      <c r="AF176" s="30" t="s">
        <v>163</v>
      </c>
      <c r="AG176" s="84" t="s">
        <v>158</v>
      </c>
      <c r="AH176" s="20" t="s">
        <v>19</v>
      </c>
      <c r="AI176" s="84" t="s">
        <v>158</v>
      </c>
      <c r="AJ176" s="3"/>
    </row>
    <row r="177" spans="1:36" ht="18.5" hidden="1" x14ac:dyDescent="0.75">
      <c r="A177" s="18">
        <v>173</v>
      </c>
      <c r="B177" s="18" t="s">
        <v>14</v>
      </c>
      <c r="C177" s="18" t="s">
        <v>20</v>
      </c>
      <c r="D177" s="18" t="s">
        <v>243</v>
      </c>
      <c r="E177" s="18" t="s">
        <v>313</v>
      </c>
      <c r="F177" s="20">
        <v>46013</v>
      </c>
      <c r="G177" s="28">
        <v>46184</v>
      </c>
      <c r="H177" s="19">
        <f t="shared" ca="1" si="5"/>
        <v>407</v>
      </c>
      <c r="I177" s="20">
        <v>3</v>
      </c>
      <c r="J177" s="29">
        <v>0</v>
      </c>
      <c r="K177" s="20">
        <v>2</v>
      </c>
      <c r="L177" s="20">
        <v>1</v>
      </c>
      <c r="M177" s="21" t="s">
        <v>248</v>
      </c>
      <c r="N177" s="84" t="s">
        <v>158</v>
      </c>
      <c r="O177" s="84" t="s">
        <v>158</v>
      </c>
      <c r="P177" s="84" t="s">
        <v>158</v>
      </c>
      <c r="Q177" s="84" t="s">
        <v>158</v>
      </c>
      <c r="R177" s="84" t="s">
        <v>158</v>
      </c>
      <c r="S177" s="84" t="s">
        <v>158</v>
      </c>
      <c r="T177" s="84" t="s">
        <v>158</v>
      </c>
      <c r="U177" s="84" t="s">
        <v>158</v>
      </c>
      <c r="V177" s="84" t="s">
        <v>158</v>
      </c>
      <c r="W177" s="84" t="s">
        <v>158</v>
      </c>
      <c r="X177" s="84" t="s">
        <v>158</v>
      </c>
      <c r="Y177" s="84" t="s">
        <v>158</v>
      </c>
      <c r="Z177" s="84" t="s">
        <v>158</v>
      </c>
      <c r="AA177" s="84" t="s">
        <v>158</v>
      </c>
      <c r="AB177" s="84" t="s">
        <v>158</v>
      </c>
      <c r="AC177" s="84" t="s">
        <v>158</v>
      </c>
      <c r="AD177" s="84" t="s">
        <v>158</v>
      </c>
      <c r="AE177" s="84" t="s">
        <v>158</v>
      </c>
      <c r="AF177" s="30" t="s">
        <v>163</v>
      </c>
      <c r="AG177" s="84" t="s">
        <v>158</v>
      </c>
      <c r="AH177" s="20" t="s">
        <v>19</v>
      </c>
      <c r="AI177" s="84" t="s">
        <v>158</v>
      </c>
      <c r="AJ177" s="3"/>
    </row>
    <row r="178" spans="1:36" ht="18.5" hidden="1" x14ac:dyDescent="0.75">
      <c r="A178" s="18">
        <v>174</v>
      </c>
      <c r="B178" s="18" t="s">
        <v>14</v>
      </c>
      <c r="C178" s="18" t="s">
        <v>20</v>
      </c>
      <c r="D178" s="18" t="s">
        <v>243</v>
      </c>
      <c r="E178" s="18" t="s">
        <v>249</v>
      </c>
      <c r="F178" s="20">
        <v>30877</v>
      </c>
      <c r="G178" s="28">
        <v>46663</v>
      </c>
      <c r="H178" s="19">
        <f t="shared" ca="1" si="5"/>
        <v>886</v>
      </c>
      <c r="I178" s="20">
        <v>2</v>
      </c>
      <c r="J178" s="20">
        <v>1</v>
      </c>
      <c r="K178" s="20">
        <v>2</v>
      </c>
      <c r="L178" s="20">
        <v>1</v>
      </c>
      <c r="M178" s="21" t="s">
        <v>31</v>
      </c>
      <c r="N178" s="84" t="s">
        <v>158</v>
      </c>
      <c r="O178" s="84" t="s">
        <v>158</v>
      </c>
      <c r="P178" s="84" t="s">
        <v>158</v>
      </c>
      <c r="Q178" s="84" t="s">
        <v>158</v>
      </c>
      <c r="R178" s="84" t="s">
        <v>158</v>
      </c>
      <c r="S178" s="84" t="s">
        <v>158</v>
      </c>
      <c r="T178" s="84" t="s">
        <v>158</v>
      </c>
      <c r="U178" s="84" t="s">
        <v>158</v>
      </c>
      <c r="V178" s="84" t="s">
        <v>158</v>
      </c>
      <c r="W178" s="84" t="s">
        <v>158</v>
      </c>
      <c r="X178" s="84" t="s">
        <v>158</v>
      </c>
      <c r="Y178" s="84" t="s">
        <v>158</v>
      </c>
      <c r="Z178" s="84" t="s">
        <v>158</v>
      </c>
      <c r="AA178" s="84" t="s">
        <v>158</v>
      </c>
      <c r="AB178" s="84" t="s">
        <v>158</v>
      </c>
      <c r="AC178" s="84" t="s">
        <v>158</v>
      </c>
      <c r="AD178" s="84" t="s">
        <v>158</v>
      </c>
      <c r="AE178" s="84" t="s">
        <v>158</v>
      </c>
      <c r="AF178" s="30" t="s">
        <v>163</v>
      </c>
      <c r="AG178" s="84" t="s">
        <v>158</v>
      </c>
      <c r="AH178" s="20" t="s">
        <v>19</v>
      </c>
      <c r="AI178" s="84" t="s">
        <v>158</v>
      </c>
      <c r="AJ178" s="3"/>
    </row>
    <row r="179" spans="1:36" ht="18.5" x14ac:dyDescent="0.75">
      <c r="A179" s="18">
        <v>175</v>
      </c>
      <c r="B179" s="18" t="s">
        <v>14</v>
      </c>
      <c r="C179" s="18" t="s">
        <v>20</v>
      </c>
      <c r="D179" s="18" t="s">
        <v>243</v>
      </c>
      <c r="E179" s="18" t="s">
        <v>334</v>
      </c>
      <c r="F179" s="20">
        <v>26043</v>
      </c>
      <c r="G179" s="28">
        <v>46938</v>
      </c>
      <c r="H179" s="19">
        <f t="shared" ca="1" si="5"/>
        <v>1161</v>
      </c>
      <c r="I179" s="20">
        <v>3</v>
      </c>
      <c r="J179" s="20">
        <v>1</v>
      </c>
      <c r="K179" s="20">
        <v>2</v>
      </c>
      <c r="L179" s="20">
        <v>1</v>
      </c>
      <c r="M179" s="21" t="s">
        <v>17</v>
      </c>
      <c r="N179" s="84" t="s">
        <v>158</v>
      </c>
      <c r="O179" s="84" t="s">
        <v>158</v>
      </c>
      <c r="P179" s="84" t="s">
        <v>158</v>
      </c>
      <c r="Q179" s="84" t="s">
        <v>158</v>
      </c>
      <c r="R179" s="84" t="s">
        <v>158</v>
      </c>
      <c r="S179" s="20">
        <v>1</v>
      </c>
      <c r="T179" s="84" t="s">
        <v>158</v>
      </c>
      <c r="U179" s="84" t="s">
        <v>158</v>
      </c>
      <c r="V179" s="84" t="s">
        <v>158</v>
      </c>
      <c r="W179" s="27">
        <v>1</v>
      </c>
      <c r="X179" s="84" t="s">
        <v>158</v>
      </c>
      <c r="Y179" s="84" t="s">
        <v>158</v>
      </c>
      <c r="Z179" s="84" t="s">
        <v>158</v>
      </c>
      <c r="AA179" s="20">
        <v>6</v>
      </c>
      <c r="AB179" s="84" t="s">
        <v>158</v>
      </c>
      <c r="AC179" s="84" t="s">
        <v>158</v>
      </c>
      <c r="AD179" s="84" t="s">
        <v>158</v>
      </c>
      <c r="AE179" s="84" t="s">
        <v>158</v>
      </c>
      <c r="AF179" s="30" t="s">
        <v>163</v>
      </c>
      <c r="AG179" s="31" t="s">
        <v>49</v>
      </c>
      <c r="AH179" s="33" t="s">
        <v>158</v>
      </c>
      <c r="AI179" s="20" t="s">
        <v>39</v>
      </c>
      <c r="AJ179" s="3"/>
    </row>
    <row r="180" spans="1:36" ht="18.5" x14ac:dyDescent="0.75">
      <c r="A180" s="18">
        <v>176</v>
      </c>
      <c r="B180" s="18" t="s">
        <v>14</v>
      </c>
      <c r="C180" s="18" t="s">
        <v>20</v>
      </c>
      <c r="D180" s="18" t="s">
        <v>243</v>
      </c>
      <c r="E180" s="18" t="s">
        <v>335</v>
      </c>
      <c r="F180" s="20">
        <v>26043</v>
      </c>
      <c r="G180" s="28">
        <v>46938</v>
      </c>
      <c r="H180" s="19">
        <f t="shared" ca="1" si="5"/>
        <v>1161</v>
      </c>
      <c r="I180" s="20">
        <v>3</v>
      </c>
      <c r="J180" s="20">
        <v>1</v>
      </c>
      <c r="K180" s="20">
        <v>2</v>
      </c>
      <c r="L180" s="20">
        <v>1</v>
      </c>
      <c r="M180" s="21" t="s">
        <v>17</v>
      </c>
      <c r="N180" s="84" t="s">
        <v>158</v>
      </c>
      <c r="O180" s="84" t="s">
        <v>158</v>
      </c>
      <c r="P180" s="84" t="s">
        <v>158</v>
      </c>
      <c r="Q180" s="84" t="s">
        <v>158</v>
      </c>
      <c r="R180" s="84" t="s">
        <v>158</v>
      </c>
      <c r="S180" s="20">
        <v>1</v>
      </c>
      <c r="T180" s="84" t="s">
        <v>158</v>
      </c>
      <c r="U180" s="84" t="s">
        <v>158</v>
      </c>
      <c r="V180" s="84" t="s">
        <v>158</v>
      </c>
      <c r="W180" s="27">
        <v>1</v>
      </c>
      <c r="X180" s="84" t="s">
        <v>158</v>
      </c>
      <c r="Y180" s="84" t="s">
        <v>158</v>
      </c>
      <c r="Z180" s="84" t="s">
        <v>158</v>
      </c>
      <c r="AA180" s="20">
        <v>6</v>
      </c>
      <c r="AB180" s="84" t="s">
        <v>158</v>
      </c>
      <c r="AC180" s="84" t="s">
        <v>158</v>
      </c>
      <c r="AD180" s="84" t="s">
        <v>158</v>
      </c>
      <c r="AE180" s="84" t="s">
        <v>158</v>
      </c>
      <c r="AF180" s="30" t="s">
        <v>163</v>
      </c>
      <c r="AG180" s="31" t="s">
        <v>49</v>
      </c>
      <c r="AH180" s="33" t="s">
        <v>158</v>
      </c>
      <c r="AI180" s="20" t="s">
        <v>39</v>
      </c>
      <c r="AJ180" s="3"/>
    </row>
    <row r="181" spans="1:36" ht="18.5" hidden="1" x14ac:dyDescent="0.75">
      <c r="A181" s="18">
        <v>177</v>
      </c>
      <c r="B181" s="18" t="s">
        <v>34</v>
      </c>
      <c r="C181" s="18" t="s">
        <v>43</v>
      </c>
      <c r="D181" s="18" t="s">
        <v>266</v>
      </c>
      <c r="E181" s="18" t="s">
        <v>314</v>
      </c>
      <c r="F181" s="20">
        <v>5446</v>
      </c>
      <c r="G181" s="28">
        <v>47147</v>
      </c>
      <c r="H181" s="19">
        <f t="shared" ca="1" si="5"/>
        <v>1370</v>
      </c>
      <c r="I181" s="20">
        <v>1</v>
      </c>
      <c r="J181" s="20">
        <v>1</v>
      </c>
      <c r="K181" s="20">
        <v>1</v>
      </c>
      <c r="L181" s="29">
        <v>0</v>
      </c>
      <c r="M181" s="21" t="s">
        <v>90</v>
      </c>
      <c r="N181" s="84" t="s">
        <v>158</v>
      </c>
      <c r="O181" s="84" t="s">
        <v>158</v>
      </c>
      <c r="P181" s="84" t="s">
        <v>158</v>
      </c>
      <c r="Q181" s="84" t="s">
        <v>158</v>
      </c>
      <c r="R181" s="84" t="s">
        <v>158</v>
      </c>
      <c r="S181" s="84" t="s">
        <v>158</v>
      </c>
      <c r="T181" s="84" t="s">
        <v>158</v>
      </c>
      <c r="U181" s="84" t="s">
        <v>158</v>
      </c>
      <c r="V181" s="84" t="s">
        <v>158</v>
      </c>
      <c r="W181" s="84" t="s">
        <v>158</v>
      </c>
      <c r="X181" s="27">
        <v>6</v>
      </c>
      <c r="Y181" s="27">
        <v>3</v>
      </c>
      <c r="Z181" s="84" t="s">
        <v>158</v>
      </c>
      <c r="AA181" s="84" t="s">
        <v>158</v>
      </c>
      <c r="AB181" s="20">
        <v>4</v>
      </c>
      <c r="AC181" s="84" t="s">
        <v>158</v>
      </c>
      <c r="AD181" s="84" t="s">
        <v>158</v>
      </c>
      <c r="AE181" s="84" t="s">
        <v>158</v>
      </c>
      <c r="AF181" s="30" t="s">
        <v>163</v>
      </c>
      <c r="AG181" s="31" t="s">
        <v>58</v>
      </c>
      <c r="AH181" s="33" t="s">
        <v>489</v>
      </c>
      <c r="AI181" s="84" t="s">
        <v>158</v>
      </c>
      <c r="AJ181" s="3"/>
    </row>
    <row r="182" spans="1:36" ht="18.5" x14ac:dyDescent="0.75">
      <c r="A182" s="18">
        <v>178</v>
      </c>
      <c r="B182" s="18" t="s">
        <v>14</v>
      </c>
      <c r="C182" s="18" t="s">
        <v>15</v>
      </c>
      <c r="D182" s="18" t="s">
        <v>52</v>
      </c>
      <c r="E182" s="18" t="s">
        <v>315</v>
      </c>
      <c r="F182" s="20">
        <v>41917</v>
      </c>
      <c r="G182" s="28">
        <v>47043</v>
      </c>
      <c r="H182" s="19">
        <f t="shared" ca="1" si="5"/>
        <v>1266</v>
      </c>
      <c r="I182" s="20">
        <v>2</v>
      </c>
      <c r="J182" s="20">
        <v>1</v>
      </c>
      <c r="K182" s="20">
        <v>3</v>
      </c>
      <c r="L182" s="20">
        <v>1</v>
      </c>
      <c r="M182" s="21" t="s">
        <v>51</v>
      </c>
      <c r="N182" s="84" t="s">
        <v>158</v>
      </c>
      <c r="O182" s="84" t="s">
        <v>158</v>
      </c>
      <c r="P182" s="84" t="s">
        <v>158</v>
      </c>
      <c r="Q182" s="84" t="s">
        <v>158</v>
      </c>
      <c r="R182" s="84" t="s">
        <v>158</v>
      </c>
      <c r="S182" s="84" t="s">
        <v>158</v>
      </c>
      <c r="T182" s="84" t="s">
        <v>158</v>
      </c>
      <c r="U182" s="84" t="s">
        <v>158</v>
      </c>
      <c r="V182" s="84" t="s">
        <v>158</v>
      </c>
      <c r="W182" s="84" t="s">
        <v>158</v>
      </c>
      <c r="X182" s="27">
        <v>6</v>
      </c>
      <c r="Y182" s="27">
        <v>4</v>
      </c>
      <c r="Z182" s="84" t="s">
        <v>158</v>
      </c>
      <c r="AA182" s="84" t="s">
        <v>158</v>
      </c>
      <c r="AB182" s="84" t="s">
        <v>158</v>
      </c>
      <c r="AC182" s="20">
        <v>6</v>
      </c>
      <c r="AD182" s="84" t="s">
        <v>158</v>
      </c>
      <c r="AE182" s="84" t="s">
        <v>158</v>
      </c>
      <c r="AF182" s="30" t="s">
        <v>163</v>
      </c>
      <c r="AG182" s="31" t="s">
        <v>58</v>
      </c>
      <c r="AH182" s="33" t="s">
        <v>175</v>
      </c>
      <c r="AI182" s="84" t="s">
        <v>158</v>
      </c>
      <c r="AJ182" s="3"/>
    </row>
    <row r="183" spans="1:36" ht="18.5" x14ac:dyDescent="0.75">
      <c r="A183" s="18">
        <v>179</v>
      </c>
      <c r="B183" s="18" t="s">
        <v>14</v>
      </c>
      <c r="C183" s="18" t="s">
        <v>15</v>
      </c>
      <c r="D183" s="18" t="s">
        <v>52</v>
      </c>
      <c r="E183" s="18" t="s">
        <v>316</v>
      </c>
      <c r="F183" s="20">
        <v>41917</v>
      </c>
      <c r="G183" s="28">
        <v>47043</v>
      </c>
      <c r="H183" s="19">
        <f t="shared" ca="1" si="5"/>
        <v>1266</v>
      </c>
      <c r="I183" s="20">
        <v>2</v>
      </c>
      <c r="J183" s="20">
        <v>1</v>
      </c>
      <c r="K183" s="20">
        <v>3</v>
      </c>
      <c r="L183" s="20">
        <v>1</v>
      </c>
      <c r="M183" s="21" t="s">
        <v>51</v>
      </c>
      <c r="N183" s="84" t="s">
        <v>158</v>
      </c>
      <c r="O183" s="84" t="s">
        <v>158</v>
      </c>
      <c r="P183" s="84" t="s">
        <v>158</v>
      </c>
      <c r="Q183" s="84" t="s">
        <v>158</v>
      </c>
      <c r="R183" s="84" t="s">
        <v>158</v>
      </c>
      <c r="S183" s="84" t="s">
        <v>158</v>
      </c>
      <c r="T183" s="84" t="s">
        <v>158</v>
      </c>
      <c r="U183" s="84" t="s">
        <v>158</v>
      </c>
      <c r="V183" s="84" t="s">
        <v>158</v>
      </c>
      <c r="W183" s="84" t="s">
        <v>158</v>
      </c>
      <c r="X183" s="27">
        <v>6</v>
      </c>
      <c r="Y183" s="27">
        <v>4</v>
      </c>
      <c r="Z183" s="84" t="s">
        <v>158</v>
      </c>
      <c r="AA183" s="84" t="s">
        <v>158</v>
      </c>
      <c r="AB183" s="84" t="s">
        <v>158</v>
      </c>
      <c r="AC183" s="20">
        <v>6</v>
      </c>
      <c r="AD183" s="84" t="s">
        <v>158</v>
      </c>
      <c r="AE183" s="84" t="s">
        <v>158</v>
      </c>
      <c r="AF183" s="30" t="s">
        <v>163</v>
      </c>
      <c r="AG183" s="31" t="s">
        <v>58</v>
      </c>
      <c r="AH183" s="33" t="s">
        <v>175</v>
      </c>
      <c r="AI183" s="84" t="s">
        <v>158</v>
      </c>
      <c r="AJ183" s="3"/>
    </row>
    <row r="184" spans="1:36" ht="18.5" x14ac:dyDescent="0.75">
      <c r="A184" s="18">
        <v>180</v>
      </c>
      <c r="B184" s="18" t="s">
        <v>14</v>
      </c>
      <c r="C184" s="18" t="s">
        <v>15</v>
      </c>
      <c r="D184" s="18" t="s">
        <v>52</v>
      </c>
      <c r="E184" s="18" t="s">
        <v>317</v>
      </c>
      <c r="F184" s="20">
        <v>41917</v>
      </c>
      <c r="G184" s="28">
        <v>47043</v>
      </c>
      <c r="H184" s="19">
        <f t="shared" ca="1" si="5"/>
        <v>1266</v>
      </c>
      <c r="I184" s="20">
        <v>2</v>
      </c>
      <c r="J184" s="20">
        <v>1</v>
      </c>
      <c r="K184" s="20">
        <v>3</v>
      </c>
      <c r="L184" s="20">
        <v>1</v>
      </c>
      <c r="M184" s="21" t="s">
        <v>51</v>
      </c>
      <c r="N184" s="84" t="s">
        <v>158</v>
      </c>
      <c r="O184" s="84" t="s">
        <v>158</v>
      </c>
      <c r="P184" s="84" t="s">
        <v>158</v>
      </c>
      <c r="Q184" s="84" t="s">
        <v>158</v>
      </c>
      <c r="R184" s="84" t="s">
        <v>158</v>
      </c>
      <c r="S184" s="84" t="s">
        <v>158</v>
      </c>
      <c r="T184" s="84" t="s">
        <v>158</v>
      </c>
      <c r="U184" s="84" t="s">
        <v>158</v>
      </c>
      <c r="V184" s="84" t="s">
        <v>158</v>
      </c>
      <c r="W184" s="84" t="s">
        <v>158</v>
      </c>
      <c r="X184" s="27">
        <v>6</v>
      </c>
      <c r="Y184" s="27">
        <v>4</v>
      </c>
      <c r="Z184" s="84" t="s">
        <v>158</v>
      </c>
      <c r="AA184" s="84" t="s">
        <v>158</v>
      </c>
      <c r="AB184" s="84" t="s">
        <v>158</v>
      </c>
      <c r="AC184" s="20">
        <v>6</v>
      </c>
      <c r="AD184" s="84" t="s">
        <v>158</v>
      </c>
      <c r="AE184" s="84" t="s">
        <v>158</v>
      </c>
      <c r="AF184" s="30" t="s">
        <v>163</v>
      </c>
      <c r="AG184" s="31" t="s">
        <v>58</v>
      </c>
      <c r="AH184" s="33" t="s">
        <v>175</v>
      </c>
      <c r="AI184" s="84" t="s">
        <v>158</v>
      </c>
      <c r="AJ184" s="3"/>
    </row>
    <row r="185" spans="1:36" ht="18.5" hidden="1" x14ac:dyDescent="0.75">
      <c r="A185" s="18">
        <v>181</v>
      </c>
      <c r="B185" s="18" t="s">
        <v>14</v>
      </c>
      <c r="C185" s="18" t="s">
        <v>15</v>
      </c>
      <c r="D185" s="18" t="s">
        <v>52</v>
      </c>
      <c r="E185" s="18" t="s">
        <v>386</v>
      </c>
      <c r="F185" s="20">
        <v>48295</v>
      </c>
      <c r="G185" s="28">
        <v>46666</v>
      </c>
      <c r="H185" s="19">
        <f t="shared" ca="1" si="5"/>
        <v>889</v>
      </c>
      <c r="I185" s="84" t="s">
        <v>158</v>
      </c>
      <c r="J185" s="84" t="s">
        <v>158</v>
      </c>
      <c r="K185" s="84" t="s">
        <v>158</v>
      </c>
      <c r="L185" s="84" t="s">
        <v>158</v>
      </c>
      <c r="M185" s="21" t="s">
        <v>19</v>
      </c>
      <c r="N185" s="84" t="s">
        <v>158</v>
      </c>
      <c r="O185" s="84" t="s">
        <v>158</v>
      </c>
      <c r="P185" s="84" t="s">
        <v>158</v>
      </c>
      <c r="Q185" s="84" t="s">
        <v>158</v>
      </c>
      <c r="R185" s="84" t="s">
        <v>158</v>
      </c>
      <c r="S185" s="84" t="s">
        <v>158</v>
      </c>
      <c r="T185" s="84" t="s">
        <v>158</v>
      </c>
      <c r="U185" s="84" t="s">
        <v>158</v>
      </c>
      <c r="V185" s="84" t="s">
        <v>158</v>
      </c>
      <c r="W185" s="27">
        <v>5</v>
      </c>
      <c r="X185" s="27">
        <v>6</v>
      </c>
      <c r="Y185" s="27">
        <v>2</v>
      </c>
      <c r="Z185" s="27">
        <v>1</v>
      </c>
      <c r="AA185" s="84" t="s">
        <v>158</v>
      </c>
      <c r="AB185" s="20">
        <v>5</v>
      </c>
      <c r="AC185" s="20">
        <v>6</v>
      </c>
      <c r="AD185" s="84" t="s">
        <v>158</v>
      </c>
      <c r="AE185" s="84" t="s">
        <v>158</v>
      </c>
      <c r="AF185" s="30" t="s">
        <v>163</v>
      </c>
      <c r="AG185" s="31" t="s">
        <v>58</v>
      </c>
      <c r="AH185" s="33" t="s">
        <v>498</v>
      </c>
      <c r="AI185" s="84" t="s">
        <v>158</v>
      </c>
      <c r="AJ185" s="3"/>
    </row>
    <row r="186" spans="1:36" ht="18.5" hidden="1" x14ac:dyDescent="0.75">
      <c r="A186" s="18">
        <v>182</v>
      </c>
      <c r="B186" s="18" t="s">
        <v>14</v>
      </c>
      <c r="C186" s="18" t="s">
        <v>15</v>
      </c>
      <c r="D186" s="18" t="s">
        <v>52</v>
      </c>
      <c r="E186" s="18" t="s">
        <v>273</v>
      </c>
      <c r="F186" s="20">
        <v>48294</v>
      </c>
      <c r="G186" s="28">
        <v>46666</v>
      </c>
      <c r="H186" s="19">
        <f t="shared" ca="1" si="5"/>
        <v>889</v>
      </c>
      <c r="I186" s="84" t="s">
        <v>158</v>
      </c>
      <c r="J186" s="84" t="s">
        <v>158</v>
      </c>
      <c r="K186" s="84" t="s">
        <v>158</v>
      </c>
      <c r="L186" s="84" t="s">
        <v>158</v>
      </c>
      <c r="M186" s="21" t="s">
        <v>19</v>
      </c>
      <c r="N186" s="84" t="s">
        <v>158</v>
      </c>
      <c r="O186" s="84" t="s">
        <v>158</v>
      </c>
      <c r="P186" s="84" t="s">
        <v>158</v>
      </c>
      <c r="Q186" s="84" t="s">
        <v>158</v>
      </c>
      <c r="R186" s="84" t="s">
        <v>158</v>
      </c>
      <c r="S186" s="84" t="s">
        <v>158</v>
      </c>
      <c r="T186" s="84" t="s">
        <v>158</v>
      </c>
      <c r="U186" s="84" t="s">
        <v>158</v>
      </c>
      <c r="V186" s="84" t="s">
        <v>158</v>
      </c>
      <c r="W186" s="27">
        <v>2</v>
      </c>
      <c r="X186" s="27">
        <v>6</v>
      </c>
      <c r="Y186" s="84" t="s">
        <v>158</v>
      </c>
      <c r="Z186" s="84" t="s">
        <v>158</v>
      </c>
      <c r="AA186" s="84" t="s">
        <v>158</v>
      </c>
      <c r="AB186" s="84" t="s">
        <v>158</v>
      </c>
      <c r="AC186" s="84" t="s">
        <v>158</v>
      </c>
      <c r="AD186" s="84" t="s">
        <v>158</v>
      </c>
      <c r="AE186" s="84" t="s">
        <v>158</v>
      </c>
      <c r="AF186" s="30" t="s">
        <v>163</v>
      </c>
      <c r="AG186" s="31" t="s">
        <v>49</v>
      </c>
      <c r="AH186" s="33" t="s">
        <v>490</v>
      </c>
      <c r="AI186" s="84" t="s">
        <v>158</v>
      </c>
      <c r="AJ186" s="3"/>
    </row>
    <row r="187" spans="1:36" ht="18.5" x14ac:dyDescent="0.75">
      <c r="A187" s="18">
        <v>183</v>
      </c>
      <c r="B187" s="18" t="s">
        <v>14</v>
      </c>
      <c r="C187" s="18" t="s">
        <v>15</v>
      </c>
      <c r="D187" s="18" t="s">
        <v>52</v>
      </c>
      <c r="E187" s="18" t="s">
        <v>318</v>
      </c>
      <c r="F187" s="20">
        <v>47255</v>
      </c>
      <c r="G187" s="28">
        <v>46436</v>
      </c>
      <c r="H187" s="19">
        <f t="shared" ca="1" si="5"/>
        <v>659</v>
      </c>
      <c r="I187" s="84" t="s">
        <v>158</v>
      </c>
      <c r="J187" s="84" t="s">
        <v>158</v>
      </c>
      <c r="K187" s="84" t="s">
        <v>158</v>
      </c>
      <c r="L187" s="84" t="s">
        <v>158</v>
      </c>
      <c r="M187" s="21" t="s">
        <v>19</v>
      </c>
      <c r="N187" s="27">
        <v>6</v>
      </c>
      <c r="O187" s="84" t="s">
        <v>158</v>
      </c>
      <c r="P187" s="84" t="s">
        <v>158</v>
      </c>
      <c r="Q187" s="84" t="s">
        <v>158</v>
      </c>
      <c r="R187" s="84" t="s">
        <v>158</v>
      </c>
      <c r="S187" s="84" t="s">
        <v>158</v>
      </c>
      <c r="T187" s="84" t="s">
        <v>158</v>
      </c>
      <c r="U187" s="84" t="s">
        <v>158</v>
      </c>
      <c r="V187" s="84" t="s">
        <v>158</v>
      </c>
      <c r="W187" s="84" t="s">
        <v>158</v>
      </c>
      <c r="X187" s="84" t="s">
        <v>158</v>
      </c>
      <c r="Y187" s="84" t="s">
        <v>158</v>
      </c>
      <c r="Z187" s="84" t="s">
        <v>158</v>
      </c>
      <c r="AA187" s="20">
        <v>1</v>
      </c>
      <c r="AB187" s="84" t="s">
        <v>158</v>
      </c>
      <c r="AC187" s="20">
        <v>6</v>
      </c>
      <c r="AD187" s="84" t="s">
        <v>158</v>
      </c>
      <c r="AE187" s="84" t="s">
        <v>158</v>
      </c>
      <c r="AF187" s="30" t="s">
        <v>163</v>
      </c>
      <c r="AG187" s="31" t="s">
        <v>49</v>
      </c>
      <c r="AH187" s="33" t="s">
        <v>491</v>
      </c>
      <c r="AI187" s="84" t="s">
        <v>158</v>
      </c>
      <c r="AJ187" s="3"/>
    </row>
    <row r="188" spans="1:36" ht="18.5" hidden="1" x14ac:dyDescent="0.75">
      <c r="A188" s="18">
        <v>184</v>
      </c>
      <c r="B188" s="18" t="s">
        <v>14</v>
      </c>
      <c r="C188" s="18" t="s">
        <v>15</v>
      </c>
      <c r="D188" s="18" t="s">
        <v>52</v>
      </c>
      <c r="E188" s="18" t="s">
        <v>272</v>
      </c>
      <c r="F188" s="20">
        <v>48238</v>
      </c>
      <c r="G188" s="28">
        <v>46652</v>
      </c>
      <c r="H188" s="19">
        <f t="shared" ca="1" si="5"/>
        <v>875</v>
      </c>
      <c r="I188" s="20">
        <v>3</v>
      </c>
      <c r="J188" s="20">
        <v>1</v>
      </c>
      <c r="K188" s="29">
        <v>0</v>
      </c>
      <c r="L188" s="20">
        <v>1</v>
      </c>
      <c r="M188" s="21" t="s">
        <v>276</v>
      </c>
      <c r="N188" s="27">
        <v>3</v>
      </c>
      <c r="O188" s="84" t="s">
        <v>158</v>
      </c>
      <c r="P188" s="84" t="s">
        <v>158</v>
      </c>
      <c r="Q188" s="84" t="s">
        <v>158</v>
      </c>
      <c r="R188" s="84" t="s">
        <v>158</v>
      </c>
      <c r="S188" s="20">
        <v>2</v>
      </c>
      <c r="T188" s="84" t="s">
        <v>158</v>
      </c>
      <c r="U188" s="84" t="s">
        <v>158</v>
      </c>
      <c r="V188" s="84" t="s">
        <v>158</v>
      </c>
      <c r="W188" s="27">
        <v>6</v>
      </c>
      <c r="X188" s="27">
        <v>6</v>
      </c>
      <c r="Y188" s="27">
        <v>4</v>
      </c>
      <c r="Z188" s="27">
        <v>4</v>
      </c>
      <c r="AA188" s="84" t="s">
        <v>158</v>
      </c>
      <c r="AB188" s="84" t="s">
        <v>158</v>
      </c>
      <c r="AC188" s="84" t="s">
        <v>158</v>
      </c>
      <c r="AD188" s="84" t="s">
        <v>158</v>
      </c>
      <c r="AE188" s="84" t="s">
        <v>158</v>
      </c>
      <c r="AF188" s="30" t="s">
        <v>163</v>
      </c>
      <c r="AG188" s="31" t="s">
        <v>147</v>
      </c>
      <c r="AH188" s="33" t="s">
        <v>499</v>
      </c>
      <c r="AI188" s="84" t="s">
        <v>158</v>
      </c>
      <c r="AJ188" s="3"/>
    </row>
    <row r="189" spans="1:36" ht="18.5" hidden="1" x14ac:dyDescent="0.75">
      <c r="A189" s="18">
        <v>185</v>
      </c>
      <c r="B189" s="18" t="s">
        <v>14</v>
      </c>
      <c r="C189" s="18" t="s">
        <v>15</v>
      </c>
      <c r="D189" s="18" t="s">
        <v>52</v>
      </c>
      <c r="E189" s="18" t="s">
        <v>272</v>
      </c>
      <c r="F189" s="20">
        <v>48420</v>
      </c>
      <c r="G189" s="28">
        <v>46705</v>
      </c>
      <c r="H189" s="19">
        <f t="shared" ca="1" si="5"/>
        <v>928</v>
      </c>
      <c r="I189" s="29">
        <v>0</v>
      </c>
      <c r="J189" s="20">
        <v>1</v>
      </c>
      <c r="K189" s="20">
        <v>2</v>
      </c>
      <c r="L189" s="29">
        <v>0</v>
      </c>
      <c r="M189" s="21" t="s">
        <v>275</v>
      </c>
      <c r="N189" s="27">
        <v>2</v>
      </c>
      <c r="O189" s="84" t="s">
        <v>158</v>
      </c>
      <c r="P189" s="84" t="s">
        <v>158</v>
      </c>
      <c r="Q189" s="84" t="s">
        <v>158</v>
      </c>
      <c r="R189" s="84" t="s">
        <v>158</v>
      </c>
      <c r="S189" s="84" t="s">
        <v>158</v>
      </c>
      <c r="T189" s="84" t="s">
        <v>158</v>
      </c>
      <c r="U189" s="84" t="s">
        <v>158</v>
      </c>
      <c r="V189" s="84" t="s">
        <v>158</v>
      </c>
      <c r="W189" s="84" t="s">
        <v>158</v>
      </c>
      <c r="X189" s="27">
        <v>6</v>
      </c>
      <c r="Y189" s="27">
        <v>4</v>
      </c>
      <c r="Z189" s="27">
        <v>6</v>
      </c>
      <c r="AA189" s="20">
        <v>2</v>
      </c>
      <c r="AB189" s="20">
        <v>6</v>
      </c>
      <c r="AC189" s="20">
        <v>6</v>
      </c>
      <c r="AD189" s="84" t="s">
        <v>158</v>
      </c>
      <c r="AE189" s="20">
        <v>6</v>
      </c>
      <c r="AF189" s="30" t="s">
        <v>163</v>
      </c>
      <c r="AG189" s="31" t="s">
        <v>147</v>
      </c>
      <c r="AH189" s="33" t="s">
        <v>500</v>
      </c>
      <c r="AI189" s="84" t="s">
        <v>158</v>
      </c>
      <c r="AJ189" s="3"/>
    </row>
    <row r="190" spans="1:36" ht="18.5" hidden="1" x14ac:dyDescent="0.75">
      <c r="A190" s="18">
        <v>186</v>
      </c>
      <c r="B190" s="18" t="s">
        <v>14</v>
      </c>
      <c r="C190" s="18" t="s">
        <v>15</v>
      </c>
      <c r="D190" s="18" t="s">
        <v>52</v>
      </c>
      <c r="E190" s="18" t="s">
        <v>274</v>
      </c>
      <c r="F190" s="20">
        <v>48488</v>
      </c>
      <c r="G190" s="28">
        <v>46718</v>
      </c>
      <c r="H190" s="19">
        <f t="shared" ca="1" si="5"/>
        <v>941</v>
      </c>
      <c r="I190" s="29">
        <v>0</v>
      </c>
      <c r="J190" s="20">
        <v>1</v>
      </c>
      <c r="K190" s="20">
        <v>1</v>
      </c>
      <c r="L190" s="29">
        <v>0</v>
      </c>
      <c r="M190" s="21" t="s">
        <v>236</v>
      </c>
      <c r="N190" s="27">
        <v>1</v>
      </c>
      <c r="O190" s="84" t="s">
        <v>158</v>
      </c>
      <c r="P190" s="84" t="s">
        <v>158</v>
      </c>
      <c r="Q190" s="84" t="s">
        <v>158</v>
      </c>
      <c r="R190" s="84" t="s">
        <v>158</v>
      </c>
      <c r="S190" s="84" t="s">
        <v>158</v>
      </c>
      <c r="T190" s="84" t="s">
        <v>158</v>
      </c>
      <c r="U190" s="84" t="s">
        <v>158</v>
      </c>
      <c r="V190" s="84" t="s">
        <v>158</v>
      </c>
      <c r="W190" s="84" t="s">
        <v>158</v>
      </c>
      <c r="X190" s="27">
        <v>6</v>
      </c>
      <c r="Y190" s="27">
        <v>4</v>
      </c>
      <c r="Z190" s="27">
        <v>6</v>
      </c>
      <c r="AA190" s="20">
        <v>2</v>
      </c>
      <c r="AB190" s="20">
        <v>5</v>
      </c>
      <c r="AC190" s="20">
        <v>6</v>
      </c>
      <c r="AD190" s="84" t="s">
        <v>158</v>
      </c>
      <c r="AE190" s="20">
        <v>6</v>
      </c>
      <c r="AF190" s="30" t="s">
        <v>163</v>
      </c>
      <c r="AG190" s="31" t="s">
        <v>147</v>
      </c>
      <c r="AH190" s="33" t="s">
        <v>501</v>
      </c>
      <c r="AI190" s="84" t="s">
        <v>158</v>
      </c>
      <c r="AJ190" s="3"/>
    </row>
    <row r="191" spans="1:36" ht="18.5" hidden="1" x14ac:dyDescent="0.75">
      <c r="A191" s="18">
        <v>187</v>
      </c>
      <c r="B191" s="18" t="s">
        <v>14</v>
      </c>
      <c r="C191" s="18" t="s">
        <v>15</v>
      </c>
      <c r="D191" s="18" t="s">
        <v>52</v>
      </c>
      <c r="E191" s="18" t="s">
        <v>283</v>
      </c>
      <c r="F191" s="20">
        <v>44403</v>
      </c>
      <c r="G191" s="28">
        <v>45880</v>
      </c>
      <c r="H191" s="19">
        <f t="shared" ca="1" si="5"/>
        <v>103</v>
      </c>
      <c r="I191" s="29">
        <v>0</v>
      </c>
      <c r="J191" s="20">
        <v>1</v>
      </c>
      <c r="K191" s="29">
        <v>0</v>
      </c>
      <c r="L191" s="29">
        <v>0</v>
      </c>
      <c r="M191" s="21" t="s">
        <v>282</v>
      </c>
      <c r="N191" s="84" t="s">
        <v>158</v>
      </c>
      <c r="O191" s="84" t="s">
        <v>158</v>
      </c>
      <c r="P191" s="84" t="s">
        <v>158</v>
      </c>
      <c r="Q191" s="84" t="s">
        <v>158</v>
      </c>
      <c r="R191" s="84" t="s">
        <v>158</v>
      </c>
      <c r="S191" s="84" t="s">
        <v>158</v>
      </c>
      <c r="T191" s="84" t="s">
        <v>158</v>
      </c>
      <c r="U191" s="84" t="s">
        <v>158</v>
      </c>
      <c r="V191" s="84" t="s">
        <v>158</v>
      </c>
      <c r="W191" s="84" t="s">
        <v>158</v>
      </c>
      <c r="X191" s="27">
        <v>3</v>
      </c>
      <c r="Y191" s="27">
        <v>1</v>
      </c>
      <c r="Z191" s="27">
        <v>1</v>
      </c>
      <c r="AA191" s="84" t="s">
        <v>158</v>
      </c>
      <c r="AB191" s="20">
        <v>3</v>
      </c>
      <c r="AC191" s="20">
        <v>6</v>
      </c>
      <c r="AD191" s="84" t="s">
        <v>158</v>
      </c>
      <c r="AE191" s="20">
        <v>6</v>
      </c>
      <c r="AF191" s="30" t="s">
        <v>163</v>
      </c>
      <c r="AG191" s="31" t="s">
        <v>58</v>
      </c>
      <c r="AH191" s="33" t="s">
        <v>492</v>
      </c>
      <c r="AI191" s="84" t="s">
        <v>158</v>
      </c>
      <c r="AJ191" s="3"/>
    </row>
    <row r="192" spans="1:36" ht="18.5" hidden="1" x14ac:dyDescent="0.75">
      <c r="A192" s="18">
        <v>188</v>
      </c>
      <c r="B192" s="18" t="s">
        <v>14</v>
      </c>
      <c r="C192" s="18" t="s">
        <v>15</v>
      </c>
      <c r="D192" s="18" t="s">
        <v>52</v>
      </c>
      <c r="E192" s="18" t="s">
        <v>284</v>
      </c>
      <c r="F192" s="20">
        <v>44495</v>
      </c>
      <c r="G192" s="28">
        <v>45902</v>
      </c>
      <c r="H192" s="19">
        <f t="shared" ca="1" si="5"/>
        <v>125</v>
      </c>
      <c r="I192" s="29">
        <v>0</v>
      </c>
      <c r="J192" s="20">
        <v>1</v>
      </c>
      <c r="K192" s="20">
        <v>1</v>
      </c>
      <c r="L192" s="29">
        <v>0</v>
      </c>
      <c r="M192" s="21" t="s">
        <v>236</v>
      </c>
      <c r="N192" s="84" t="s">
        <v>158</v>
      </c>
      <c r="O192" s="84" t="s">
        <v>158</v>
      </c>
      <c r="P192" s="84" t="s">
        <v>158</v>
      </c>
      <c r="Q192" s="84" t="s">
        <v>158</v>
      </c>
      <c r="R192" s="84" t="s">
        <v>158</v>
      </c>
      <c r="S192" s="84" t="s">
        <v>158</v>
      </c>
      <c r="T192" s="84" t="s">
        <v>158</v>
      </c>
      <c r="U192" s="84" t="s">
        <v>158</v>
      </c>
      <c r="V192" s="84" t="s">
        <v>158</v>
      </c>
      <c r="W192" s="84" t="s">
        <v>158</v>
      </c>
      <c r="X192" s="27">
        <v>6</v>
      </c>
      <c r="Y192" s="27">
        <v>1</v>
      </c>
      <c r="Z192" s="27">
        <v>1</v>
      </c>
      <c r="AA192" s="84" t="s">
        <v>158</v>
      </c>
      <c r="AB192" s="20">
        <v>4</v>
      </c>
      <c r="AC192" s="20">
        <v>6</v>
      </c>
      <c r="AD192" s="84" t="s">
        <v>158</v>
      </c>
      <c r="AE192" s="20">
        <v>6</v>
      </c>
      <c r="AF192" s="30" t="s">
        <v>163</v>
      </c>
      <c r="AG192" s="31" t="s">
        <v>58</v>
      </c>
      <c r="AH192" s="33" t="s">
        <v>492</v>
      </c>
      <c r="AI192" s="84" t="s">
        <v>158</v>
      </c>
      <c r="AJ192" s="3"/>
    </row>
    <row r="193" spans="1:36" ht="18.5" hidden="1" x14ac:dyDescent="0.75">
      <c r="A193" s="18">
        <v>189</v>
      </c>
      <c r="B193" s="18" t="s">
        <v>14</v>
      </c>
      <c r="C193" s="18" t="s">
        <v>15</v>
      </c>
      <c r="D193" s="18" t="s">
        <v>52</v>
      </c>
      <c r="E193" s="18" t="s">
        <v>285</v>
      </c>
      <c r="F193" s="20">
        <v>42023</v>
      </c>
      <c r="G193" s="28">
        <v>46944</v>
      </c>
      <c r="H193" s="19">
        <f t="shared" ca="1" si="5"/>
        <v>1167</v>
      </c>
      <c r="I193" s="29">
        <v>0</v>
      </c>
      <c r="J193" s="20">
        <v>1</v>
      </c>
      <c r="K193" s="29">
        <v>0</v>
      </c>
      <c r="L193" s="29">
        <v>0</v>
      </c>
      <c r="M193" s="21" t="s">
        <v>282</v>
      </c>
      <c r="N193" s="84" t="s">
        <v>158</v>
      </c>
      <c r="O193" s="84" t="s">
        <v>158</v>
      </c>
      <c r="P193" s="84" t="s">
        <v>158</v>
      </c>
      <c r="Q193" s="84" t="s">
        <v>158</v>
      </c>
      <c r="R193" s="84" t="s">
        <v>158</v>
      </c>
      <c r="S193" s="84" t="s">
        <v>158</v>
      </c>
      <c r="T193" s="84" t="s">
        <v>158</v>
      </c>
      <c r="U193" s="84" t="s">
        <v>158</v>
      </c>
      <c r="V193" s="84" t="s">
        <v>158</v>
      </c>
      <c r="W193" s="84" t="s">
        <v>158</v>
      </c>
      <c r="X193" s="27">
        <v>6</v>
      </c>
      <c r="Y193" s="84" t="s">
        <v>158</v>
      </c>
      <c r="Z193" s="84" t="s">
        <v>158</v>
      </c>
      <c r="AA193" s="84" t="s">
        <v>158</v>
      </c>
      <c r="AB193" s="84" t="s">
        <v>158</v>
      </c>
      <c r="AC193" s="84" t="s">
        <v>158</v>
      </c>
      <c r="AD193" s="84" t="s">
        <v>158</v>
      </c>
      <c r="AE193" s="84" t="s">
        <v>158</v>
      </c>
      <c r="AF193" s="30" t="s">
        <v>163</v>
      </c>
      <c r="AG193" s="31" t="s">
        <v>49</v>
      </c>
      <c r="AH193" s="33" t="s">
        <v>155</v>
      </c>
      <c r="AI193" s="84" t="s">
        <v>158</v>
      </c>
    </row>
    <row r="194" spans="1:36" ht="18.5" x14ac:dyDescent="0.75">
      <c r="A194" s="18">
        <v>190</v>
      </c>
      <c r="B194" s="18" t="s">
        <v>34</v>
      </c>
      <c r="C194" s="18" t="s">
        <v>15</v>
      </c>
      <c r="D194" s="18" t="s">
        <v>35</v>
      </c>
      <c r="E194" s="18" t="s">
        <v>507</v>
      </c>
      <c r="F194" s="20">
        <v>3185</v>
      </c>
      <c r="G194" s="28">
        <v>47322</v>
      </c>
      <c r="H194" s="19">
        <v>52115</v>
      </c>
      <c r="I194" s="20">
        <v>4</v>
      </c>
      <c r="J194" s="20">
        <v>1</v>
      </c>
      <c r="K194" s="20">
        <v>2</v>
      </c>
      <c r="L194" s="20">
        <v>1</v>
      </c>
      <c r="M194" s="21" t="s">
        <v>38</v>
      </c>
      <c r="N194" s="84" t="s">
        <v>158</v>
      </c>
      <c r="O194" s="84" t="s">
        <v>158</v>
      </c>
      <c r="P194" s="84" t="s">
        <v>158</v>
      </c>
      <c r="Q194" s="84" t="s">
        <v>158</v>
      </c>
      <c r="R194" s="84" t="s">
        <v>158</v>
      </c>
      <c r="S194" s="84" t="s">
        <v>158</v>
      </c>
      <c r="T194" s="84" t="s">
        <v>158</v>
      </c>
      <c r="U194" s="84" t="s">
        <v>158</v>
      </c>
      <c r="V194" s="84" t="s">
        <v>158</v>
      </c>
      <c r="W194" s="84" t="s">
        <v>158</v>
      </c>
      <c r="X194" s="84" t="s">
        <v>158</v>
      </c>
      <c r="Y194" s="84" t="s">
        <v>158</v>
      </c>
      <c r="Z194" s="84" t="s">
        <v>158</v>
      </c>
      <c r="AA194" s="84" t="s">
        <v>158</v>
      </c>
      <c r="AB194" s="84" t="s">
        <v>158</v>
      </c>
      <c r="AC194" s="84" t="s">
        <v>158</v>
      </c>
      <c r="AD194" s="84" t="s">
        <v>158</v>
      </c>
      <c r="AE194" s="84" t="s">
        <v>158</v>
      </c>
      <c r="AF194" s="30" t="s">
        <v>163</v>
      </c>
      <c r="AG194" s="84" t="s">
        <v>158</v>
      </c>
      <c r="AH194" s="33"/>
      <c r="AI194" s="84" t="s">
        <v>158</v>
      </c>
      <c r="AJ194" s="3"/>
    </row>
    <row r="195" spans="1:36" ht="18.5" x14ac:dyDescent="0.75">
      <c r="A195" s="18">
        <v>191</v>
      </c>
      <c r="B195" s="18" t="s">
        <v>34</v>
      </c>
      <c r="C195" s="18" t="s">
        <v>15</v>
      </c>
      <c r="D195" s="18" t="s">
        <v>35</v>
      </c>
      <c r="E195" s="18" t="s">
        <v>508</v>
      </c>
      <c r="F195" s="20">
        <v>3185</v>
      </c>
      <c r="G195" s="28">
        <v>47322</v>
      </c>
      <c r="H195" s="19">
        <v>52115</v>
      </c>
      <c r="I195" s="20">
        <v>4</v>
      </c>
      <c r="J195" s="20">
        <v>1</v>
      </c>
      <c r="K195" s="20">
        <v>2</v>
      </c>
      <c r="L195" s="20">
        <v>1</v>
      </c>
      <c r="M195" s="21" t="s">
        <v>38</v>
      </c>
      <c r="N195" s="84" t="s">
        <v>158</v>
      </c>
      <c r="O195" s="84" t="s">
        <v>158</v>
      </c>
      <c r="P195" s="84" t="s">
        <v>158</v>
      </c>
      <c r="Q195" s="84" t="s">
        <v>158</v>
      </c>
      <c r="R195" s="84" t="s">
        <v>158</v>
      </c>
      <c r="S195" s="84" t="s">
        <v>158</v>
      </c>
      <c r="T195" s="84" t="s">
        <v>158</v>
      </c>
      <c r="U195" s="84" t="s">
        <v>158</v>
      </c>
      <c r="V195" s="84" t="s">
        <v>158</v>
      </c>
      <c r="W195" s="84" t="s">
        <v>158</v>
      </c>
      <c r="X195" s="84" t="s">
        <v>158</v>
      </c>
      <c r="Y195" s="84" t="s">
        <v>158</v>
      </c>
      <c r="Z195" s="84" t="s">
        <v>158</v>
      </c>
      <c r="AA195" s="84" t="s">
        <v>158</v>
      </c>
      <c r="AB195" s="84" t="s">
        <v>158</v>
      </c>
      <c r="AC195" s="84" t="s">
        <v>158</v>
      </c>
      <c r="AD195" s="84" t="s">
        <v>158</v>
      </c>
      <c r="AE195" s="84" t="s">
        <v>158</v>
      </c>
      <c r="AF195" s="30" t="s">
        <v>163</v>
      </c>
      <c r="AG195" s="84" t="s">
        <v>158</v>
      </c>
      <c r="AH195" s="33"/>
      <c r="AI195" s="84" t="s">
        <v>158</v>
      </c>
      <c r="AJ195" s="3"/>
    </row>
    <row r="196" spans="1:36" s="185" customFormat="1" ht="13" customHeight="1" x14ac:dyDescent="0.35">
      <c r="B196" s="186" t="s">
        <v>502</v>
      </c>
      <c r="I196" s="187"/>
      <c r="J196" s="187"/>
      <c r="K196" s="187"/>
      <c r="L196" s="187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8"/>
      <c r="AA196" s="188"/>
      <c r="AB196" s="188"/>
      <c r="AC196" s="188"/>
      <c r="AD196" s="188"/>
      <c r="AE196" s="188"/>
    </row>
    <row r="197" spans="1:36" s="185" customFormat="1" ht="13" customHeight="1" x14ac:dyDescent="0.35">
      <c r="B197" s="186" t="s">
        <v>503</v>
      </c>
      <c r="I197" s="187"/>
      <c r="J197" s="187"/>
      <c r="K197" s="187"/>
      <c r="L197" s="187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  <c r="Z197" s="188"/>
      <c r="AA197" s="188"/>
      <c r="AB197" s="188"/>
      <c r="AC197" s="188"/>
      <c r="AD197" s="188"/>
      <c r="AE197" s="188"/>
    </row>
    <row r="198" spans="1:36" s="185" customFormat="1" ht="13" customHeight="1" x14ac:dyDescent="0.35">
      <c r="B198" s="186" t="s">
        <v>506</v>
      </c>
      <c r="I198" s="187"/>
      <c r="J198" s="187"/>
      <c r="K198" s="187"/>
      <c r="L198" s="187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  <c r="Z198" s="188"/>
      <c r="AA198" s="188"/>
      <c r="AB198" s="188"/>
      <c r="AC198" s="188"/>
      <c r="AD198" s="188"/>
      <c r="AE198" s="188"/>
    </row>
    <row r="199" spans="1:36" s="185" customFormat="1" ht="13" customHeight="1" x14ac:dyDescent="0.35">
      <c r="B199" s="186" t="s">
        <v>200</v>
      </c>
      <c r="I199" s="187"/>
      <c r="J199" s="187"/>
      <c r="K199" s="187"/>
      <c r="L199" s="187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  <c r="AD199" s="188"/>
      <c r="AE199" s="188"/>
    </row>
    <row r="200" spans="1:36" s="185" customFormat="1" ht="13" customHeight="1" x14ac:dyDescent="0.35">
      <c r="B200" s="186" t="s">
        <v>504</v>
      </c>
      <c r="I200" s="187"/>
      <c r="J200" s="187"/>
      <c r="K200" s="187"/>
      <c r="L200" s="187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188"/>
      <c r="AD200" s="188"/>
      <c r="AE200" s="188"/>
    </row>
    <row r="201" spans="1:36" s="185" customFormat="1" ht="13" customHeight="1" x14ac:dyDescent="0.35">
      <c r="B201" s="186" t="s">
        <v>505</v>
      </c>
      <c r="I201" s="187"/>
      <c r="J201" s="187"/>
      <c r="K201" s="187"/>
      <c r="L201" s="187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188"/>
      <c r="AA201" s="188"/>
      <c r="AB201" s="188"/>
      <c r="AC201" s="188"/>
      <c r="AD201" s="188"/>
      <c r="AE201" s="188"/>
    </row>
    <row r="202" spans="1:36" s="185" customFormat="1" ht="13" customHeight="1" x14ac:dyDescent="0.35">
      <c r="B202" s="186" t="s">
        <v>547</v>
      </c>
      <c r="I202" s="187"/>
      <c r="J202" s="187"/>
      <c r="K202" s="187"/>
      <c r="L202" s="187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  <c r="Z202" s="188"/>
      <c r="AA202" s="188"/>
      <c r="AB202" s="188"/>
      <c r="AC202" s="188"/>
      <c r="AD202" s="188"/>
      <c r="AE202" s="188"/>
    </row>
    <row r="203" spans="1:36" s="185" customFormat="1" ht="13" customHeight="1" x14ac:dyDescent="0.35">
      <c r="B203" s="186" t="s">
        <v>548</v>
      </c>
      <c r="I203" s="187"/>
      <c r="J203" s="187"/>
      <c r="K203" s="187"/>
      <c r="L203" s="187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  <c r="AE203" s="188"/>
    </row>
  </sheetData>
  <autoFilter ref="A4:AI195" xr:uid="{4ADF8F0D-A4C3-4EEB-B1F4-C2770BAAB1BE}">
    <filterColumn colId="4">
      <filters>
        <filter val="PVC  BANHO Duplo Palma IMPACTO, FORRO NYLON, laranja 45cm"/>
        <filter val="PVC  Palma ÁSPERA, FORRO ALGODÃO, 26cm"/>
        <filter val="PVC  Palma ÁSPERA, FORRO ALGODÃO, 36cm"/>
        <filter val="PVC  Palma ÁSPERA, FORRO ALGODÃO, 46cm"/>
        <filter val="PVC JATISTA Palma LISA, FORRO 100% ALGODÃO, 35cm+45cm prolong COURVIN, verde/preta"/>
        <filter val="PVC JATISTA Palma LISA, FORRO 100% ALGODÃO, 35cm+45cm prolong LONA, verde/cru"/>
        <filter val="PVC Palma  ÁSPERA, FORRO ALGODÃO, 45cm"/>
        <filter val="PVC Palma ÁSPERA (Texturizada) SEM FORRO, verde 26cm"/>
        <filter val="PVC Palma ÁSPERA (Texturizada) SEM FORRO, verde 36cm"/>
        <filter val="PVC Palma ÁSPERA (Texturizada) SEM FORRO, verde 46cm"/>
        <filter val="PVC Palma ÁSPERA, FORRO 100% ALGODÃO, verde 26cm"/>
        <filter val="PVC Palma ÁSPERA, FORRO 100% ALGODÃO, verde 35cm"/>
        <filter val="PVC Palma ÁSPERA, FORRO 100% ALGODÃO, verde 45cm"/>
        <filter val="PVC Palma ÁSPERA, FORRO 100% ALGODÃO, verde 56cm"/>
        <filter val="PVC Palma ÁSPERA, FORRO 100% ALGODÃO, verde 65cm"/>
        <filter val="PVC Palma ÁSPERA, FORRO 100% ALGODÃO, verde 70cm"/>
        <filter val="PVC Palma ÁSPERA, FORRO ALGODÃO  verde 56cm"/>
        <filter val="PVC Palma Áspera, FORRO ALGODÃO,  azul 62cm"/>
        <filter val="PVC Palma ÁSPERA, FORRO ALGODÃO, 26cm"/>
        <filter val="PVC Palma ÁSPERA, FORRO ALGODÃO, 27cm"/>
        <filter val="PVC Palma ÁSPERA, FORRO ALGODÃO, 35cm"/>
        <filter val="PVC Palma ÁSPERA, FORRO ALGODÃO, 36cm"/>
        <filter val="PVC Palma ÁSPERA, FORRO ALGODÃO, 45cm"/>
        <filter val="PVC Palma ÁSPERA, FORRO ALGODÃO, 46cm"/>
        <filter val="PVC Palma ÁSPERA, FORRO ALGODÃO, 56cm"/>
        <filter val="PVC Palma ÁSPERA, FORRO ALGODÃO, 60cm"/>
        <filter val="PVC Palma ÁSPERA, FORRO ALGODÃO, 65cm"/>
        <filter val="PVC Palma ÁSPERA, FORRO ALGODÃO, 70cm"/>
        <filter val="PVC Palma ÁSPERA, FORRO ALGODÃO, azul"/>
        <filter val="PVC Palma ÁSPERA, FORRO ALGODÃO, azul 27cm"/>
        <filter val="PVC Palma ÁSPERA, FORRO ALGODÃO, azul 36cm"/>
        <filter val="PVC Palma ÁSPERA, FORRO ALGODÃO, preta 27cm"/>
        <filter val="PVC Palma ÁSPERA, FORRO ALGODÃO, preta 35cm"/>
        <filter val="PVC Palma ÁSPERA, FORRO ALGODÃO, preta 45cm"/>
        <filter val="PVC Palma ÁSPERA, FORRO ALGODÃO, verde 26cm"/>
        <filter val="PVC Palma ÁSPERA, FORRO ALGODÃO, verde 35cm"/>
        <filter val="PVC Palma ÁSPERA, FORRO ALGODÃO, verde 36cm"/>
        <filter val="PVC Palma ÁSPERA, FORRO ALGODÃO, verde 45cm"/>
        <filter val="PVC Palma ÁSPERA, FORRO ALGODÃO, verde 46cm"/>
        <filter val="PVC Palma ÁSPERA, FORRO ALGODÃO, verde 56cm"/>
        <filter val="PVC Palma ÁSPERA, FORRO ALGODÃO, verde 65cm"/>
        <filter val="PVC Palma ÁSPERA, FORRO ALGODÃO, verde 66cm"/>
        <filter val="PVC Palma ÁSPERA, FORRO ALGODÃO, vermelha 27cm"/>
        <filter val="PVC Palma ÁSPERA, FORRO ALGODÃO, vermelha 35cm"/>
        <filter val="PVC Palma ÁSPERA, FORRO ALGODÃO, vermelha 45cm"/>
        <filter val="PVC Palma ÁSPERA, FORRO JÉRSEY, verde 25cm"/>
        <filter val="PVC Palma ÁSPERA, FORRO JÉRSEY, verde 30cm"/>
        <filter val="PVC Palma ÁSPERA, FORRO JÉRSEY, verde 35cm"/>
        <filter val="PVC Palma ÁSPERA, FORRO JÉRSEY, verde 45cm"/>
        <filter val="PVC Palma ÁSPERA, FORRO NATURAL+SINTÉTICO, verde 26cm"/>
        <filter val="PVC Palma ÁSPERA, FORRO NATURAL+SINTÉTICO, verde 36cm"/>
        <filter val="PVC Palma ÁSPERA, FORRO NATURAL+SINTÉTICO, verde 46cm"/>
        <filter val="PVC Palma ÁSPERA, FORRO NATURAL+SINTÉTICO, verde 60cm"/>
        <filter val="PVC Palma ÁSPERA, FORRO NYLON, POLIÉSTER e ALGODÃO, PUNHO ELÁSTICO amarela"/>
        <filter val="PVC Palma ÁSPERA, FORRO POLIÉSTER, verde 25cm"/>
        <filter val="PVC Palma ÁSPERA, FORRO POLIÉSTER, verde 35cm"/>
        <filter val="PVC Palma ÁSPERA, FORRO POLIÉSTER, verde 45cm"/>
        <filter val="PVC Palma ÁSPERA, SEM FORRO, azul 25cm"/>
        <filter val="PVC Palma ÁSPERA, SEM FORRO, azul 35cm"/>
        <filter val="PVC Palma ÁSPERA, SEM FORRO, azul 45cm"/>
        <filter val="PVC Palma ÁSPERA, SEM FORRO, azul 60cm"/>
        <filter val="PVC Palma ÁSPERA, SEM FORRO, azul 70cm"/>
        <filter val="PVC Palma ÁSPERA, SEM FORRO, branca"/>
        <filter val="PVC Palma ÁSPERA, TRICOTADA ALGODÃO e 3 camadas PVC, PUNHO MALHA, vermelha na palma e preta no punho"/>
        <filter val="PVC Palma GRANULADA, FORRO 100% ALGODÃO, verde 26cm"/>
        <filter val="PVC Palma GRANULADA, FORRO 100% ALGODÃO, verde 35cm"/>
        <filter val="PVC Palma GRANULADA, FORRO 100% ALGODÃO, verde 45cm"/>
        <filter val="PVC Palma GRANULADA, FORRO 100% ALGODÃO, verde 56cm"/>
        <filter val="PVC Palma GRANULADA, FORRO ALGODÃO, verde 25cm"/>
        <filter val="PVC Palma GRANULADA, FORRO ALGODÃO, verde 35cm"/>
        <filter val="PVC Palma GRANULADA, FORRO ALGODÃO, verde 45cm"/>
        <filter val="PVC Palma GRANULADA, FORRO ALGODÃO, verde 60cm"/>
        <filter val="PVC Palma GRANULADA, FORRO ALGODÃO, verde 70cm"/>
        <filter val="PVC Palma LISA, FORRO 100% ALGODÃO, verde 26cm"/>
        <filter val="PVC Palma LISA, FORRO 100% ALGODÃO, verde 35cm"/>
        <filter val="PVC Palma LISA, FORRO 100% ALGODÃO, verde 45cm"/>
        <filter val="PVC Palma LISA, FORRO 100% ALGODÃO, verde 56cm"/>
        <filter val="PVC Palma LISA, FORRO 100% ALGODÃO, verde 65cm"/>
        <filter val="PVC Palma LISA, FORRO 100% ALGODÃO, verde 70cm"/>
        <filter val="PVC Palma LISA, FORRO ALGODÃO,  vermelha 27cm"/>
        <filter val="PVC Palma LISA, FORRO ALGODÃO,  vermelha 35cm"/>
        <filter val="PVC Palma LISA, FORRO ALGODÃO, preta 25cm"/>
        <filter val="PVC Palma LISA, FORRO ALGODÃO, preta 30cm"/>
        <filter val="PVC Palma LISA, FORRO ALGODÃO, preta 35cm"/>
        <filter val="PVC Palma LISA, FORRO ALGODÃO, preta 45cm"/>
        <filter val="PVC Palma LISA, FORRO ALGODÃO, verde 25 cm"/>
        <filter val="PVC Palma LISA, FORRO ALGODÃO, verde 35cm"/>
        <filter val="PVC Palma LISA, FORRO ALGODÃO, verde 45cm"/>
        <filter val="PVC Palma LISA, FORRO ALGODÃO, verde 60 cm"/>
        <filter val="PVC Palma LISA, FORRO ALGODÃO, verde 70 cm"/>
        <filter val="PVC Palma LISA, SEM FORRO, azul 25cm"/>
        <filter val="PVC Palma LISA, SEM FORRO, azul 35cm"/>
        <filter val="PVC Palma LISA, SEM FORRO, azul 45cm"/>
        <filter val="PVC Palma LISA, SEM FORRO, azul 60cm"/>
        <filter val="PVC Palma LISA, SEM FORRO, azul 70cm"/>
        <filter val="PVC Palma LISA, SEM FORRO, incolor"/>
        <filter val="PVC Palma LISA, SEM FORRO, verde 26cm"/>
        <filter val="PVC Palma LISA, SEM FORRO, verde 35cm"/>
        <filter val="PVC Palma LISA, SEM FORRO, verde 45cm"/>
        <filter val="PVC Palma LISA, SEM FORRO, verde 56cm"/>
        <filter val="PVC Petronit, Palma ÁSPERA, FORRO ALGODÃO, 26cm"/>
        <filter val="PVC Petronit, Palma ÁSPERA, FORRO ALGODÃO, 35cm"/>
        <filter val="PVC Petronit, Palma ÁSPERA, FORRO ALGODÃO, 45cm"/>
        <filter val="PVC Smart Palma ÁSPERA, FORRO FIBRAS SINTÉTICAS, 26cm"/>
        <filter val="PVC Smart Palma ÁSPERA, FORRO FIBRAS SINTÉTICAS, 36cm"/>
        <filter val="PVC Smart Palma ÁSPERA, FORRO FIBRAS SINTÉTICAS, 46cm"/>
        <filter val="PVC, Palma ÁSPERA, FORRO POLIAMIDA, azul 26cm"/>
        <filter val="PVC, Palma ÁSPERA, FORRO POLIAMIDA, azul 30+36cm ALONGAMENTO"/>
        <filter val="PVC, Palma ÁSPERA, FORRO POLIAMIDA, azul 36cm"/>
        <filter val="PVC, Palma ASPERA, FORRO POLIAMIDA, azul 46cm"/>
        <filter val="PVC, Palma RUGOSA, FORRO ALGODÃO,  azul 26cm"/>
        <filter val="PVC, Palma RUGOSA, FORRO ALGODÃO,  azul 36cm"/>
        <filter val="PVC, Palma RUGOSA, FORRO ALGODÃO, azul 26cm"/>
        <filter val="PVC, Palma RUGOSA, FORRO ALGODÃO, azul 36cm"/>
      </filters>
    </filterColumn>
    <filterColumn colId="31" showButton="0"/>
  </autoFilter>
  <mergeCells count="6">
    <mergeCell ref="A3:H3"/>
    <mergeCell ref="AF4:AG4"/>
    <mergeCell ref="N2:AH2"/>
    <mergeCell ref="I2:M3"/>
    <mergeCell ref="AI2:AI3"/>
    <mergeCell ref="AF3:AH3"/>
  </mergeCells>
  <phoneticPr fontId="1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BE50-45ED-4BD9-8C8E-89B5C7C79CA7}">
  <dimension ref="A1:J30"/>
  <sheetViews>
    <sheetView showGridLines="0" workbookViewId="0">
      <selection activeCell="H12" sqref="H12"/>
    </sheetView>
  </sheetViews>
  <sheetFormatPr defaultRowHeight="14.5" x14ac:dyDescent="0.35"/>
  <cols>
    <col min="1" max="1" width="4.90625" style="10" customWidth="1"/>
    <col min="2" max="5" width="8.36328125" customWidth="1"/>
  </cols>
  <sheetData>
    <row r="1" spans="1:10" ht="15" thickBot="1" x14ac:dyDescent="0.4"/>
    <row r="2" spans="1:10" ht="15" thickTop="1" x14ac:dyDescent="0.35">
      <c r="A2" s="50"/>
      <c r="B2" s="101" t="s">
        <v>396</v>
      </c>
      <c r="C2" s="102"/>
      <c r="D2" s="101" t="s">
        <v>397</v>
      </c>
      <c r="E2" s="102"/>
    </row>
    <row r="3" spans="1:10" x14ac:dyDescent="0.35">
      <c r="A3" s="51"/>
      <c r="B3" s="48" t="s">
        <v>146</v>
      </c>
      <c r="C3" s="42" t="s">
        <v>208</v>
      </c>
      <c r="D3" s="48" t="s">
        <v>146</v>
      </c>
      <c r="E3" s="42" t="s">
        <v>208</v>
      </c>
    </row>
    <row r="4" spans="1:10" ht="15.5" customHeight="1" x14ac:dyDescent="0.35">
      <c r="A4" s="52" t="s">
        <v>209</v>
      </c>
      <c r="B4" s="49">
        <v>1170</v>
      </c>
      <c r="C4" s="41">
        <v>16313</v>
      </c>
      <c r="D4" s="49">
        <v>1169</v>
      </c>
      <c r="E4" s="41">
        <v>12254</v>
      </c>
    </row>
    <row r="5" spans="1:10" ht="15.5" customHeight="1" x14ac:dyDescent="0.35">
      <c r="A5" s="52" t="s">
        <v>211</v>
      </c>
      <c r="B5" s="49">
        <v>1171</v>
      </c>
      <c r="C5" s="41">
        <v>25084</v>
      </c>
      <c r="D5" s="49">
        <v>34592</v>
      </c>
      <c r="E5" s="41">
        <v>12598</v>
      </c>
    </row>
    <row r="6" spans="1:10" ht="15.5" customHeight="1" x14ac:dyDescent="0.35">
      <c r="A6" s="52" t="s">
        <v>210</v>
      </c>
      <c r="B6" s="49">
        <v>3185</v>
      </c>
      <c r="C6" s="41">
        <v>25116</v>
      </c>
      <c r="D6" s="49">
        <v>34593</v>
      </c>
      <c r="E6" s="41">
        <v>12598</v>
      </c>
    </row>
    <row r="7" spans="1:10" ht="15.5" customHeight="1" x14ac:dyDescent="0.35">
      <c r="A7" s="52" t="s">
        <v>212</v>
      </c>
      <c r="B7" s="49">
        <v>21420</v>
      </c>
      <c r="C7" s="41">
        <v>25280</v>
      </c>
      <c r="D7" s="49">
        <v>41917</v>
      </c>
      <c r="E7" s="41">
        <v>16314</v>
      </c>
    </row>
    <row r="8" spans="1:10" ht="15.5" customHeight="1" x14ac:dyDescent="0.35">
      <c r="A8" s="52" t="s">
        <v>213</v>
      </c>
      <c r="B8" s="49">
        <v>26043</v>
      </c>
      <c r="C8" s="41">
        <v>30886</v>
      </c>
      <c r="D8" s="49">
        <v>45652</v>
      </c>
      <c r="E8" s="41">
        <v>33334</v>
      </c>
    </row>
    <row r="9" spans="1:10" ht="15.5" customHeight="1" x14ac:dyDescent="0.35">
      <c r="A9" s="52" t="s">
        <v>214</v>
      </c>
      <c r="B9" s="49">
        <v>30514</v>
      </c>
      <c r="C9" s="41">
        <v>32640</v>
      </c>
      <c r="D9" s="49">
        <v>47255</v>
      </c>
      <c r="E9" s="41">
        <v>34142</v>
      </c>
    </row>
    <row r="10" spans="1:10" ht="15.5" customHeight="1" x14ac:dyDescent="0.35">
      <c r="A10" s="52" t="s">
        <v>215</v>
      </c>
      <c r="B10" s="49">
        <v>30915</v>
      </c>
      <c r="C10" s="41">
        <v>36418</v>
      </c>
      <c r="D10" s="49"/>
      <c r="E10" s="41">
        <v>38645</v>
      </c>
    </row>
    <row r="11" spans="1:10" ht="15.5" customHeight="1" x14ac:dyDescent="0.35">
      <c r="A11" s="52" t="s">
        <v>216</v>
      </c>
      <c r="B11" s="49">
        <v>34568</v>
      </c>
      <c r="C11" s="41">
        <v>38582</v>
      </c>
      <c r="D11" s="49"/>
      <c r="E11" s="41">
        <v>39827</v>
      </c>
    </row>
    <row r="12" spans="1:10" ht="15.5" customHeight="1" x14ac:dyDescent="0.35">
      <c r="A12" s="52" t="s">
        <v>217</v>
      </c>
      <c r="B12" s="49">
        <v>34569</v>
      </c>
      <c r="C12" s="41">
        <v>39142</v>
      </c>
      <c r="D12" s="49"/>
      <c r="E12" s="41">
        <v>40506</v>
      </c>
    </row>
    <row r="13" spans="1:10" ht="15.5" customHeight="1" x14ac:dyDescent="0.35">
      <c r="A13" s="52" t="s">
        <v>218</v>
      </c>
      <c r="B13" s="49">
        <v>34570</v>
      </c>
      <c r="C13" s="41">
        <v>39925</v>
      </c>
      <c r="D13" s="49"/>
      <c r="E13" s="41">
        <v>41819</v>
      </c>
      <c r="J13" s="3"/>
    </row>
    <row r="14" spans="1:10" ht="15.5" customHeight="1" x14ac:dyDescent="0.35">
      <c r="A14" s="52" t="s">
        <v>219</v>
      </c>
      <c r="B14" s="49">
        <v>36581</v>
      </c>
      <c r="C14" s="41">
        <v>40570</v>
      </c>
      <c r="D14" s="49"/>
      <c r="E14" s="41">
        <v>42255</v>
      </c>
    </row>
    <row r="15" spans="1:10" ht="15.5" customHeight="1" x14ac:dyDescent="0.35">
      <c r="A15" s="52" t="s">
        <v>220</v>
      </c>
      <c r="B15" s="49">
        <v>37127</v>
      </c>
      <c r="C15" s="41">
        <v>41508</v>
      </c>
      <c r="D15" s="49"/>
      <c r="E15" s="41">
        <v>44051</v>
      </c>
    </row>
    <row r="16" spans="1:10" ht="15.5" customHeight="1" x14ac:dyDescent="0.35">
      <c r="A16" s="52" t="s">
        <v>221</v>
      </c>
      <c r="B16" s="49">
        <v>37558</v>
      </c>
      <c r="C16" s="41">
        <v>41620</v>
      </c>
      <c r="D16" s="49"/>
      <c r="E16" s="41">
        <v>48294</v>
      </c>
    </row>
    <row r="17" spans="1:6" ht="15.5" customHeight="1" x14ac:dyDescent="0.35">
      <c r="A17" s="52" t="s">
        <v>222</v>
      </c>
      <c r="B17" s="49">
        <v>37559</v>
      </c>
      <c r="C17" s="41">
        <v>41624</v>
      </c>
      <c r="D17" s="49"/>
      <c r="E17" s="41">
        <v>48295</v>
      </c>
    </row>
    <row r="18" spans="1:6" ht="15.5" customHeight="1" x14ac:dyDescent="0.35">
      <c r="A18" s="52" t="s">
        <v>223</v>
      </c>
      <c r="B18" s="49">
        <v>38792</v>
      </c>
      <c r="C18" s="41">
        <v>41625</v>
      </c>
      <c r="D18" s="49"/>
      <c r="E18" s="41">
        <v>48488</v>
      </c>
    </row>
    <row r="19" spans="1:6" ht="15.5" customHeight="1" x14ac:dyDescent="0.35">
      <c r="A19" s="52" t="s">
        <v>224</v>
      </c>
      <c r="B19" s="49">
        <v>38792</v>
      </c>
      <c r="C19" s="41">
        <v>42991</v>
      </c>
      <c r="D19" s="49"/>
      <c r="E19" s="41"/>
    </row>
    <row r="20" spans="1:6" ht="15.5" customHeight="1" x14ac:dyDescent="0.35">
      <c r="A20" s="52" t="s">
        <v>225</v>
      </c>
      <c r="B20" s="49">
        <v>40006</v>
      </c>
      <c r="C20" s="41">
        <v>43035</v>
      </c>
      <c r="D20" s="49"/>
      <c r="E20" s="41"/>
    </row>
    <row r="21" spans="1:6" ht="15.5" customHeight="1" x14ac:dyDescent="0.35">
      <c r="A21" s="52" t="s">
        <v>226</v>
      </c>
      <c r="B21" s="49">
        <v>40304</v>
      </c>
      <c r="C21" s="41">
        <v>43155</v>
      </c>
      <c r="D21" s="49"/>
      <c r="E21" s="41"/>
    </row>
    <row r="22" spans="1:6" ht="15.5" customHeight="1" x14ac:dyDescent="0.35">
      <c r="A22" s="52" t="s">
        <v>227</v>
      </c>
      <c r="B22" s="49">
        <v>41460</v>
      </c>
      <c r="C22" s="41">
        <v>43609</v>
      </c>
      <c r="D22" s="49"/>
      <c r="E22" s="41"/>
    </row>
    <row r="23" spans="1:6" ht="15.5" customHeight="1" x14ac:dyDescent="0.35">
      <c r="A23" s="52" t="s">
        <v>228</v>
      </c>
      <c r="B23" s="49">
        <v>41474</v>
      </c>
      <c r="C23" s="41">
        <v>44403</v>
      </c>
      <c r="D23" s="49"/>
      <c r="E23" s="41"/>
    </row>
    <row r="24" spans="1:6" ht="15.5" customHeight="1" x14ac:dyDescent="0.35">
      <c r="A24" s="52" t="s">
        <v>229</v>
      </c>
      <c r="B24" s="49">
        <v>43248</v>
      </c>
      <c r="C24" s="41">
        <v>46995</v>
      </c>
      <c r="D24" s="49"/>
      <c r="E24" s="41"/>
    </row>
    <row r="25" spans="1:6" ht="15.5" customHeight="1" x14ac:dyDescent="0.35">
      <c r="A25" s="52" t="s">
        <v>230</v>
      </c>
      <c r="B25" s="49">
        <v>43621</v>
      </c>
      <c r="C25" s="41">
        <v>50995</v>
      </c>
      <c r="D25" s="49"/>
      <c r="E25" s="41"/>
    </row>
    <row r="26" spans="1:6" ht="15.5" customHeight="1" x14ac:dyDescent="0.35">
      <c r="A26" s="52" t="s">
        <v>231</v>
      </c>
      <c r="B26" s="49">
        <v>45260</v>
      </c>
      <c r="C26" s="41"/>
      <c r="D26" s="49"/>
      <c r="E26" s="41"/>
    </row>
    <row r="27" spans="1:6" ht="15.5" customHeight="1" x14ac:dyDescent="0.35">
      <c r="A27" s="52" t="s">
        <v>232</v>
      </c>
      <c r="B27" s="49">
        <v>46057</v>
      </c>
      <c r="C27" s="41"/>
      <c r="D27" s="49"/>
      <c r="E27" s="41"/>
    </row>
    <row r="28" spans="1:6" ht="15.5" customHeight="1" x14ac:dyDescent="0.35">
      <c r="A28" s="52" t="s">
        <v>233</v>
      </c>
      <c r="B28" s="49">
        <v>46086</v>
      </c>
      <c r="C28" s="41"/>
      <c r="D28" s="49"/>
      <c r="E28" s="41"/>
    </row>
    <row r="29" spans="1:6" ht="15.5" customHeight="1" x14ac:dyDescent="0.35">
      <c r="A29" s="52" t="s">
        <v>234</v>
      </c>
      <c r="B29" s="49">
        <v>49465</v>
      </c>
      <c r="C29" s="41"/>
      <c r="D29" s="49"/>
      <c r="E29" s="41"/>
    </row>
    <row r="30" spans="1:6" ht="15.5" customHeight="1" x14ac:dyDescent="0.35">
      <c r="A30" s="53" t="s">
        <v>399</v>
      </c>
      <c r="B30" s="184">
        <f>COUNT(B4:B29)</f>
        <v>26</v>
      </c>
      <c r="C30" s="184">
        <f>COUNT(C4:C29)</f>
        <v>22</v>
      </c>
      <c r="D30" s="184">
        <f>COUNT(D4:D29)</f>
        <v>6</v>
      </c>
      <c r="E30" s="184">
        <f>COUNT(E4:E29)</f>
        <v>15</v>
      </c>
      <c r="F30" s="184">
        <f>SUM(B30:E30)</f>
        <v>69</v>
      </c>
    </row>
  </sheetData>
  <mergeCells count="2">
    <mergeCell ref="D2:E2"/>
    <mergeCell ref="B2:C2"/>
  </mergeCells>
  <phoneticPr fontId="1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D4905-A9EA-416B-B9E1-72BCC1F1AB4E}">
  <dimension ref="A1:AU68"/>
  <sheetViews>
    <sheetView topLeftCell="A25" zoomScale="76" zoomScaleNormal="76" workbookViewId="0">
      <selection activeCell="A4" sqref="A4:A25"/>
    </sheetView>
  </sheetViews>
  <sheetFormatPr defaultRowHeight="14.5" x14ac:dyDescent="0.35"/>
  <cols>
    <col min="1" max="1" width="13.26953125" customWidth="1"/>
    <col min="2" max="2" width="63" customWidth="1"/>
    <col min="3" max="6" width="5.81640625" bestFit="1" customWidth="1"/>
    <col min="7" max="7" width="14.54296875" customWidth="1"/>
    <col min="8" max="8" width="8.453125" customWidth="1"/>
    <col min="9" max="23" width="5.81640625" bestFit="1" customWidth="1"/>
    <col min="24" max="24" width="20.81640625" bestFit="1" customWidth="1"/>
    <col min="25" max="25" width="4.54296875" customWidth="1"/>
    <col min="28" max="28" width="3.1796875" customWidth="1"/>
    <col min="29" max="46" width="5" customWidth="1"/>
  </cols>
  <sheetData>
    <row r="1" spans="1:24" x14ac:dyDescent="0.35">
      <c r="A1" s="2" t="s">
        <v>8</v>
      </c>
      <c r="B1" t="s">
        <v>524</v>
      </c>
    </row>
    <row r="3" spans="1:24" x14ac:dyDescent="0.35">
      <c r="A3" s="2" t="s">
        <v>9</v>
      </c>
      <c r="B3" s="2" t="s">
        <v>10</v>
      </c>
      <c r="C3" s="2" t="s">
        <v>11</v>
      </c>
      <c r="D3" s="2" t="s">
        <v>13</v>
      </c>
      <c r="E3" s="2" t="s">
        <v>12</v>
      </c>
      <c r="F3" s="2" t="s">
        <v>509</v>
      </c>
      <c r="G3" s="2" t="s">
        <v>127</v>
      </c>
      <c r="H3" s="2" t="s">
        <v>128</v>
      </c>
      <c r="I3" s="2" t="s">
        <v>129</v>
      </c>
      <c r="J3" s="2" t="s">
        <v>130</v>
      </c>
      <c r="K3" s="2" t="s">
        <v>141</v>
      </c>
      <c r="L3" s="2" t="s">
        <v>133</v>
      </c>
      <c r="M3" s="2" t="s">
        <v>131</v>
      </c>
      <c r="N3" s="2" t="s">
        <v>132</v>
      </c>
      <c r="O3" s="2" t="s">
        <v>140</v>
      </c>
      <c r="P3" s="2" t="s">
        <v>134</v>
      </c>
      <c r="Q3" s="2" t="s">
        <v>139</v>
      </c>
      <c r="R3" s="2" t="s">
        <v>142</v>
      </c>
      <c r="S3" s="2" t="s">
        <v>143</v>
      </c>
      <c r="T3" s="2" t="s">
        <v>135</v>
      </c>
      <c r="U3" s="2" t="s">
        <v>138</v>
      </c>
      <c r="V3" s="2" t="s">
        <v>137</v>
      </c>
      <c r="W3" s="2" t="s">
        <v>144</v>
      </c>
      <c r="X3" s="2" t="s">
        <v>136</v>
      </c>
    </row>
    <row r="4" spans="1:24" x14ac:dyDescent="0.35">
      <c r="A4">
        <v>16313</v>
      </c>
      <c r="B4">
        <v>3</v>
      </c>
      <c r="C4">
        <v>1</v>
      </c>
      <c r="D4">
        <v>0</v>
      </c>
      <c r="E4">
        <v>1</v>
      </c>
      <c r="F4" t="s">
        <v>276</v>
      </c>
      <c r="G4">
        <v>3</v>
      </c>
      <c r="H4" t="s">
        <v>158</v>
      </c>
      <c r="I4">
        <v>1</v>
      </c>
      <c r="J4" t="s">
        <v>158</v>
      </c>
      <c r="K4" t="s">
        <v>158</v>
      </c>
      <c r="L4">
        <v>1</v>
      </c>
      <c r="M4" t="s">
        <v>158</v>
      </c>
      <c r="N4" t="s">
        <v>158</v>
      </c>
      <c r="O4" t="s">
        <v>158</v>
      </c>
      <c r="P4">
        <v>6</v>
      </c>
      <c r="Q4">
        <v>6</v>
      </c>
      <c r="R4" t="s">
        <v>158</v>
      </c>
      <c r="S4" t="s">
        <v>158</v>
      </c>
      <c r="T4">
        <v>4</v>
      </c>
      <c r="U4">
        <v>6</v>
      </c>
      <c r="V4">
        <v>6</v>
      </c>
      <c r="W4" t="s">
        <v>158</v>
      </c>
      <c r="X4">
        <v>6</v>
      </c>
    </row>
    <row r="5" spans="1:24" x14ac:dyDescent="0.35">
      <c r="A5">
        <v>25084</v>
      </c>
      <c r="B5">
        <v>4</v>
      </c>
      <c r="C5">
        <v>1</v>
      </c>
      <c r="D5">
        <v>1</v>
      </c>
      <c r="E5">
        <v>1</v>
      </c>
      <c r="F5" t="s">
        <v>29</v>
      </c>
      <c r="G5">
        <v>6</v>
      </c>
      <c r="H5" t="s">
        <v>158</v>
      </c>
      <c r="I5" t="s">
        <v>158</v>
      </c>
      <c r="J5" t="s">
        <v>158</v>
      </c>
      <c r="K5" t="s">
        <v>158</v>
      </c>
      <c r="L5">
        <v>1</v>
      </c>
      <c r="M5" t="s">
        <v>158</v>
      </c>
      <c r="N5" t="s">
        <v>158</v>
      </c>
      <c r="O5" t="s">
        <v>158</v>
      </c>
      <c r="P5">
        <v>6</v>
      </c>
      <c r="Q5">
        <v>6</v>
      </c>
      <c r="R5">
        <v>4</v>
      </c>
      <c r="S5" t="s">
        <v>158</v>
      </c>
      <c r="T5" t="s">
        <v>158</v>
      </c>
      <c r="U5">
        <v>4</v>
      </c>
      <c r="V5" t="s">
        <v>158</v>
      </c>
      <c r="W5" t="s">
        <v>158</v>
      </c>
      <c r="X5" t="s">
        <v>158</v>
      </c>
    </row>
    <row r="6" spans="1:24" x14ac:dyDescent="0.35">
      <c r="A6">
        <v>25116</v>
      </c>
      <c r="B6">
        <v>4</v>
      </c>
      <c r="C6">
        <v>1</v>
      </c>
      <c r="D6">
        <v>1</v>
      </c>
      <c r="E6">
        <v>1</v>
      </c>
      <c r="F6" t="s">
        <v>29</v>
      </c>
      <c r="G6">
        <v>6</v>
      </c>
      <c r="H6" t="s">
        <v>158</v>
      </c>
      <c r="I6" t="s">
        <v>158</v>
      </c>
      <c r="J6" t="s">
        <v>158</v>
      </c>
      <c r="K6" t="s">
        <v>158</v>
      </c>
      <c r="L6">
        <v>2</v>
      </c>
      <c r="M6" t="s">
        <v>158</v>
      </c>
      <c r="N6" t="s">
        <v>158</v>
      </c>
      <c r="O6" t="s">
        <v>158</v>
      </c>
      <c r="P6">
        <v>6</v>
      </c>
      <c r="Q6">
        <v>6</v>
      </c>
      <c r="R6">
        <v>4</v>
      </c>
      <c r="S6" t="s">
        <v>158</v>
      </c>
      <c r="T6">
        <v>4</v>
      </c>
      <c r="U6" t="s">
        <v>158</v>
      </c>
      <c r="V6" t="s">
        <v>158</v>
      </c>
      <c r="W6" t="s">
        <v>158</v>
      </c>
      <c r="X6" t="s">
        <v>158</v>
      </c>
    </row>
    <row r="7" spans="1:24" x14ac:dyDescent="0.35">
      <c r="A7">
        <v>25280</v>
      </c>
      <c r="B7">
        <v>4</v>
      </c>
      <c r="C7">
        <v>1</v>
      </c>
      <c r="D7">
        <v>3</v>
      </c>
      <c r="E7">
        <v>1</v>
      </c>
      <c r="F7" t="s">
        <v>48</v>
      </c>
      <c r="G7">
        <v>6</v>
      </c>
      <c r="H7" t="s">
        <v>158</v>
      </c>
      <c r="I7" t="s">
        <v>158</v>
      </c>
      <c r="J7" t="s">
        <v>158</v>
      </c>
      <c r="K7" t="s">
        <v>158</v>
      </c>
      <c r="L7">
        <v>3</v>
      </c>
      <c r="M7" t="s">
        <v>158</v>
      </c>
      <c r="N7" t="s">
        <v>158</v>
      </c>
      <c r="O7" t="s">
        <v>158</v>
      </c>
      <c r="P7">
        <v>6</v>
      </c>
      <c r="Q7">
        <v>6</v>
      </c>
      <c r="R7" t="s">
        <v>158</v>
      </c>
      <c r="S7" t="s">
        <v>158</v>
      </c>
      <c r="T7" t="s">
        <v>158</v>
      </c>
      <c r="U7">
        <v>2</v>
      </c>
      <c r="V7" t="s">
        <v>158</v>
      </c>
      <c r="W7" t="s">
        <v>158</v>
      </c>
      <c r="X7" t="s">
        <v>158</v>
      </c>
    </row>
    <row r="8" spans="1:24" x14ac:dyDescent="0.35">
      <c r="A8">
        <v>30886</v>
      </c>
      <c r="B8">
        <v>3</v>
      </c>
      <c r="C8">
        <v>1</v>
      </c>
      <c r="D8">
        <v>1</v>
      </c>
      <c r="E8">
        <v>1</v>
      </c>
      <c r="F8" t="s">
        <v>60</v>
      </c>
      <c r="G8" t="s">
        <v>158</v>
      </c>
      <c r="H8" t="s">
        <v>158</v>
      </c>
      <c r="I8" t="s">
        <v>158</v>
      </c>
      <c r="J8" t="s">
        <v>158</v>
      </c>
      <c r="K8" t="s">
        <v>158</v>
      </c>
      <c r="L8" t="s">
        <v>158</v>
      </c>
      <c r="M8" t="s">
        <v>158</v>
      </c>
      <c r="N8" t="s">
        <v>158</v>
      </c>
      <c r="O8" t="s">
        <v>158</v>
      </c>
      <c r="P8" t="s">
        <v>158</v>
      </c>
      <c r="Q8" t="s">
        <v>158</v>
      </c>
      <c r="R8" t="s">
        <v>158</v>
      </c>
      <c r="S8" t="s">
        <v>158</v>
      </c>
      <c r="T8" t="s">
        <v>158</v>
      </c>
      <c r="U8" t="s">
        <v>158</v>
      </c>
      <c r="V8" t="s">
        <v>158</v>
      </c>
      <c r="W8" t="s">
        <v>158</v>
      </c>
      <c r="X8" t="s">
        <v>158</v>
      </c>
    </row>
    <row r="9" spans="1:24" x14ac:dyDescent="0.35">
      <c r="A9">
        <v>32640</v>
      </c>
      <c r="B9">
        <v>4</v>
      </c>
      <c r="C9">
        <v>1</v>
      </c>
      <c r="D9">
        <v>1</v>
      </c>
      <c r="E9">
        <v>1</v>
      </c>
      <c r="F9" t="s">
        <v>29</v>
      </c>
      <c r="G9">
        <v>1</v>
      </c>
      <c r="H9" t="s">
        <v>158</v>
      </c>
      <c r="I9" t="s">
        <v>158</v>
      </c>
      <c r="J9" t="s">
        <v>158</v>
      </c>
      <c r="K9">
        <v>3</v>
      </c>
      <c r="L9">
        <v>1</v>
      </c>
      <c r="M9">
        <v>1</v>
      </c>
      <c r="N9">
        <v>1</v>
      </c>
      <c r="O9">
        <v>1</v>
      </c>
      <c r="P9">
        <v>6</v>
      </c>
      <c r="Q9">
        <v>6</v>
      </c>
      <c r="R9">
        <v>3</v>
      </c>
      <c r="S9">
        <v>3</v>
      </c>
      <c r="T9">
        <v>3</v>
      </c>
      <c r="U9">
        <v>5</v>
      </c>
      <c r="V9">
        <v>4</v>
      </c>
      <c r="W9">
        <v>6</v>
      </c>
      <c r="X9">
        <v>4</v>
      </c>
    </row>
    <row r="10" spans="1:24" x14ac:dyDescent="0.35">
      <c r="A10">
        <v>36418</v>
      </c>
      <c r="B10">
        <v>3</v>
      </c>
      <c r="C10">
        <v>1</v>
      </c>
      <c r="D10">
        <v>1</v>
      </c>
      <c r="E10">
        <v>1</v>
      </c>
      <c r="F10" t="s">
        <v>60</v>
      </c>
      <c r="G10" t="s">
        <v>158</v>
      </c>
      <c r="H10" t="s">
        <v>158</v>
      </c>
      <c r="I10" t="s">
        <v>158</v>
      </c>
      <c r="J10" t="s">
        <v>158</v>
      </c>
      <c r="K10" t="s">
        <v>158</v>
      </c>
      <c r="L10" t="s">
        <v>158</v>
      </c>
      <c r="M10" t="s">
        <v>158</v>
      </c>
      <c r="N10" t="s">
        <v>158</v>
      </c>
      <c r="O10" t="s">
        <v>158</v>
      </c>
      <c r="P10" t="s">
        <v>158</v>
      </c>
      <c r="Q10" t="s">
        <v>158</v>
      </c>
      <c r="R10" t="s">
        <v>158</v>
      </c>
      <c r="S10" t="s">
        <v>158</v>
      </c>
      <c r="T10" t="s">
        <v>158</v>
      </c>
      <c r="U10">
        <v>6</v>
      </c>
      <c r="V10" t="s">
        <v>158</v>
      </c>
      <c r="W10" t="s">
        <v>158</v>
      </c>
      <c r="X10" t="s">
        <v>158</v>
      </c>
    </row>
    <row r="11" spans="1:24" x14ac:dyDescent="0.35">
      <c r="A11">
        <v>38582</v>
      </c>
      <c r="B11">
        <v>4</v>
      </c>
      <c r="C11">
        <v>1</v>
      </c>
      <c r="D11">
        <v>2</v>
      </c>
      <c r="E11">
        <v>1</v>
      </c>
      <c r="F11" t="s">
        <v>22</v>
      </c>
      <c r="G11" t="s">
        <v>158</v>
      </c>
      <c r="H11" t="s">
        <v>158</v>
      </c>
      <c r="I11" t="s">
        <v>158</v>
      </c>
      <c r="J11" t="s">
        <v>158</v>
      </c>
      <c r="K11" t="s">
        <v>158</v>
      </c>
      <c r="L11" t="s">
        <v>158</v>
      </c>
      <c r="M11" t="s">
        <v>158</v>
      </c>
      <c r="N11" t="s">
        <v>158</v>
      </c>
      <c r="O11" t="s">
        <v>158</v>
      </c>
      <c r="P11" t="s">
        <v>158</v>
      </c>
      <c r="Q11" t="s">
        <v>158</v>
      </c>
      <c r="R11" t="s">
        <v>158</v>
      </c>
      <c r="S11" t="s">
        <v>158</v>
      </c>
      <c r="T11" t="s">
        <v>158</v>
      </c>
      <c r="U11" t="s">
        <v>158</v>
      </c>
      <c r="V11" t="s">
        <v>158</v>
      </c>
      <c r="W11" t="s">
        <v>158</v>
      </c>
      <c r="X11" t="s">
        <v>158</v>
      </c>
    </row>
    <row r="12" spans="1:24" x14ac:dyDescent="0.35">
      <c r="A12">
        <v>39142</v>
      </c>
      <c r="B12">
        <v>3</v>
      </c>
      <c r="C12">
        <v>1</v>
      </c>
      <c r="D12">
        <v>1</v>
      </c>
      <c r="E12">
        <v>1</v>
      </c>
      <c r="F12" t="s">
        <v>60</v>
      </c>
      <c r="G12" t="s">
        <v>158</v>
      </c>
      <c r="H12" t="s">
        <v>158</v>
      </c>
      <c r="I12" t="s">
        <v>158</v>
      </c>
      <c r="J12" t="s">
        <v>158</v>
      </c>
      <c r="K12" t="s">
        <v>158</v>
      </c>
      <c r="L12" t="s">
        <v>158</v>
      </c>
      <c r="M12" t="s">
        <v>158</v>
      </c>
      <c r="N12" t="s">
        <v>158</v>
      </c>
      <c r="O12" t="s">
        <v>158</v>
      </c>
      <c r="P12" t="s">
        <v>158</v>
      </c>
      <c r="Q12" t="s">
        <v>158</v>
      </c>
      <c r="R12" t="s">
        <v>158</v>
      </c>
      <c r="S12" t="s">
        <v>158</v>
      </c>
      <c r="T12" t="s">
        <v>158</v>
      </c>
      <c r="U12" t="s">
        <v>158</v>
      </c>
      <c r="V12" t="s">
        <v>158</v>
      </c>
      <c r="W12" t="s">
        <v>158</v>
      </c>
      <c r="X12" t="s">
        <v>158</v>
      </c>
    </row>
    <row r="13" spans="1:24" x14ac:dyDescent="0.35">
      <c r="A13">
        <v>39925</v>
      </c>
      <c r="B13">
        <v>4</v>
      </c>
      <c r="C13">
        <v>1</v>
      </c>
      <c r="D13">
        <v>1</v>
      </c>
      <c r="E13">
        <v>1</v>
      </c>
      <c r="F13" t="s">
        <v>27</v>
      </c>
      <c r="G13">
        <v>4</v>
      </c>
      <c r="H13" t="s">
        <v>158</v>
      </c>
      <c r="I13" t="s">
        <v>158</v>
      </c>
      <c r="J13" t="s">
        <v>158</v>
      </c>
      <c r="K13" t="s">
        <v>158</v>
      </c>
      <c r="L13" t="s">
        <v>158</v>
      </c>
      <c r="M13" t="s">
        <v>158</v>
      </c>
      <c r="N13" t="s">
        <v>158</v>
      </c>
      <c r="O13" t="s">
        <v>158</v>
      </c>
      <c r="P13">
        <v>6</v>
      </c>
      <c r="Q13">
        <v>6</v>
      </c>
      <c r="R13">
        <v>3</v>
      </c>
      <c r="S13" t="s">
        <v>158</v>
      </c>
      <c r="T13" t="s">
        <v>158</v>
      </c>
      <c r="U13" t="s">
        <v>158</v>
      </c>
      <c r="V13" t="s">
        <v>158</v>
      </c>
      <c r="W13" t="s">
        <v>158</v>
      </c>
      <c r="X13" t="s">
        <v>158</v>
      </c>
    </row>
    <row r="14" spans="1:24" x14ac:dyDescent="0.35">
      <c r="A14">
        <v>40570</v>
      </c>
      <c r="B14">
        <v>4</v>
      </c>
      <c r="C14">
        <v>1</v>
      </c>
      <c r="D14">
        <v>0</v>
      </c>
      <c r="E14">
        <v>1</v>
      </c>
      <c r="F14" t="s">
        <v>281</v>
      </c>
      <c r="G14">
        <v>2</v>
      </c>
      <c r="H14" t="s">
        <v>158</v>
      </c>
      <c r="I14">
        <v>1</v>
      </c>
      <c r="J14" t="s">
        <v>158</v>
      </c>
      <c r="K14" t="s">
        <v>158</v>
      </c>
      <c r="L14">
        <v>1</v>
      </c>
      <c r="M14" t="s">
        <v>158</v>
      </c>
      <c r="N14" t="s">
        <v>158</v>
      </c>
      <c r="O14" t="s">
        <v>158</v>
      </c>
      <c r="P14">
        <v>6</v>
      </c>
      <c r="Q14">
        <v>6</v>
      </c>
      <c r="R14">
        <v>2</v>
      </c>
      <c r="S14">
        <v>3</v>
      </c>
      <c r="T14">
        <v>2</v>
      </c>
      <c r="U14">
        <v>6</v>
      </c>
      <c r="V14">
        <v>6</v>
      </c>
      <c r="W14" t="s">
        <v>158</v>
      </c>
      <c r="X14">
        <v>6</v>
      </c>
    </row>
    <row r="15" spans="1:24" x14ac:dyDescent="0.35">
      <c r="A15">
        <v>41508</v>
      </c>
      <c r="B15">
        <v>4</v>
      </c>
      <c r="C15">
        <v>1</v>
      </c>
      <c r="D15">
        <v>1</v>
      </c>
      <c r="E15">
        <v>1</v>
      </c>
      <c r="F15" t="s">
        <v>29</v>
      </c>
      <c r="G15" t="s">
        <v>158</v>
      </c>
      <c r="H15" t="s">
        <v>158</v>
      </c>
      <c r="I15" t="s">
        <v>158</v>
      </c>
      <c r="J15" t="s">
        <v>158</v>
      </c>
      <c r="K15">
        <v>3</v>
      </c>
      <c r="L15">
        <v>1</v>
      </c>
      <c r="M15">
        <v>1</v>
      </c>
      <c r="N15" t="s">
        <v>158</v>
      </c>
      <c r="O15" t="s">
        <v>158</v>
      </c>
      <c r="P15">
        <v>4</v>
      </c>
      <c r="Q15">
        <v>6</v>
      </c>
      <c r="R15">
        <v>2</v>
      </c>
      <c r="S15">
        <v>2</v>
      </c>
      <c r="T15">
        <v>1</v>
      </c>
      <c r="U15">
        <v>6</v>
      </c>
      <c r="V15">
        <v>6</v>
      </c>
      <c r="W15" t="s">
        <v>158</v>
      </c>
      <c r="X15">
        <v>6</v>
      </c>
    </row>
    <row r="16" spans="1:24" x14ac:dyDescent="0.35">
      <c r="A16">
        <v>41620</v>
      </c>
      <c r="B16">
        <v>3</v>
      </c>
      <c r="C16">
        <v>1</v>
      </c>
      <c r="D16">
        <v>1</v>
      </c>
      <c r="E16">
        <v>1</v>
      </c>
      <c r="F16" t="s">
        <v>60</v>
      </c>
      <c r="G16" t="s">
        <v>158</v>
      </c>
      <c r="H16" t="s">
        <v>158</v>
      </c>
      <c r="I16" t="s">
        <v>158</v>
      </c>
      <c r="J16" t="s">
        <v>158</v>
      </c>
      <c r="K16" t="s">
        <v>158</v>
      </c>
      <c r="L16" t="s">
        <v>158</v>
      </c>
      <c r="M16" t="s">
        <v>158</v>
      </c>
      <c r="N16" t="s">
        <v>158</v>
      </c>
      <c r="O16" t="s">
        <v>158</v>
      </c>
      <c r="P16" t="s">
        <v>158</v>
      </c>
      <c r="Q16" t="s">
        <v>158</v>
      </c>
      <c r="R16" t="s">
        <v>158</v>
      </c>
      <c r="S16" t="s">
        <v>158</v>
      </c>
      <c r="T16" t="s">
        <v>158</v>
      </c>
      <c r="U16" t="s">
        <v>158</v>
      </c>
      <c r="V16" t="s">
        <v>158</v>
      </c>
      <c r="W16" t="s">
        <v>158</v>
      </c>
      <c r="X16" t="s">
        <v>158</v>
      </c>
    </row>
    <row r="17" spans="1:47" x14ac:dyDescent="0.35">
      <c r="A17">
        <v>41624</v>
      </c>
      <c r="B17">
        <v>4</v>
      </c>
      <c r="C17">
        <v>1</v>
      </c>
      <c r="D17">
        <v>2</v>
      </c>
      <c r="E17">
        <v>1</v>
      </c>
      <c r="F17" t="s">
        <v>22</v>
      </c>
      <c r="G17" t="s">
        <v>158</v>
      </c>
      <c r="H17" t="s">
        <v>158</v>
      </c>
      <c r="I17" t="s">
        <v>158</v>
      </c>
      <c r="J17" t="s">
        <v>158</v>
      </c>
      <c r="K17" t="s">
        <v>158</v>
      </c>
      <c r="L17" t="s">
        <v>158</v>
      </c>
      <c r="M17" t="s">
        <v>158</v>
      </c>
      <c r="N17" t="s">
        <v>158</v>
      </c>
      <c r="O17" t="s">
        <v>158</v>
      </c>
      <c r="P17" t="s">
        <v>158</v>
      </c>
      <c r="Q17" t="s">
        <v>158</v>
      </c>
      <c r="R17" t="s">
        <v>158</v>
      </c>
      <c r="S17" t="s">
        <v>158</v>
      </c>
      <c r="T17" t="s">
        <v>158</v>
      </c>
      <c r="U17" t="s">
        <v>158</v>
      </c>
      <c r="V17" t="s">
        <v>158</v>
      </c>
      <c r="W17" t="s">
        <v>158</v>
      </c>
      <c r="X17" t="s">
        <v>158</v>
      </c>
    </row>
    <row r="18" spans="1:47" x14ac:dyDescent="0.35">
      <c r="A18">
        <v>41625</v>
      </c>
      <c r="B18">
        <v>3</v>
      </c>
      <c r="C18">
        <v>1</v>
      </c>
      <c r="D18">
        <v>1</v>
      </c>
      <c r="E18">
        <v>1</v>
      </c>
      <c r="F18" t="s">
        <v>60</v>
      </c>
      <c r="G18" t="s">
        <v>158</v>
      </c>
      <c r="H18" t="s">
        <v>158</v>
      </c>
      <c r="I18" t="s">
        <v>158</v>
      </c>
      <c r="J18" t="s">
        <v>158</v>
      </c>
      <c r="K18" t="s">
        <v>158</v>
      </c>
      <c r="L18" t="s">
        <v>158</v>
      </c>
      <c r="M18" t="s">
        <v>158</v>
      </c>
      <c r="N18" t="s">
        <v>158</v>
      </c>
      <c r="O18" t="s">
        <v>158</v>
      </c>
      <c r="P18" t="s">
        <v>158</v>
      </c>
      <c r="Q18" t="s">
        <v>158</v>
      </c>
      <c r="R18" t="s">
        <v>158</v>
      </c>
      <c r="S18" t="s">
        <v>158</v>
      </c>
      <c r="T18" t="s">
        <v>158</v>
      </c>
      <c r="U18" t="s">
        <v>158</v>
      </c>
      <c r="V18" t="s">
        <v>158</v>
      </c>
      <c r="W18" t="s">
        <v>158</v>
      </c>
      <c r="X18" t="s">
        <v>158</v>
      </c>
    </row>
    <row r="19" spans="1:47" x14ac:dyDescent="0.35">
      <c r="A19">
        <v>42991</v>
      </c>
      <c r="B19">
        <v>2</v>
      </c>
      <c r="C19">
        <v>1</v>
      </c>
      <c r="D19">
        <v>0</v>
      </c>
      <c r="E19">
        <v>1</v>
      </c>
      <c r="F19" t="s">
        <v>278</v>
      </c>
      <c r="G19" t="s">
        <v>158</v>
      </c>
      <c r="H19" t="s">
        <v>158</v>
      </c>
      <c r="I19" t="s">
        <v>158</v>
      </c>
      <c r="J19" t="s">
        <v>158</v>
      </c>
      <c r="K19" t="s">
        <v>158</v>
      </c>
      <c r="L19" t="s">
        <v>158</v>
      </c>
      <c r="M19" t="s">
        <v>158</v>
      </c>
      <c r="N19" t="s">
        <v>158</v>
      </c>
      <c r="O19" t="s">
        <v>158</v>
      </c>
      <c r="P19">
        <v>6</v>
      </c>
      <c r="Q19">
        <v>6</v>
      </c>
      <c r="R19">
        <v>2</v>
      </c>
      <c r="S19" t="s">
        <v>158</v>
      </c>
      <c r="T19" t="s">
        <v>158</v>
      </c>
      <c r="U19" t="s">
        <v>158</v>
      </c>
      <c r="V19" t="s">
        <v>158</v>
      </c>
      <c r="W19" t="s">
        <v>158</v>
      </c>
      <c r="X19" t="s">
        <v>158</v>
      </c>
    </row>
    <row r="20" spans="1:47" x14ac:dyDescent="0.35">
      <c r="A20">
        <v>43035</v>
      </c>
      <c r="B20">
        <v>3</v>
      </c>
      <c r="C20">
        <v>1</v>
      </c>
      <c r="D20">
        <v>0</v>
      </c>
      <c r="E20">
        <v>1</v>
      </c>
      <c r="F20" t="s">
        <v>192</v>
      </c>
      <c r="G20">
        <v>2</v>
      </c>
      <c r="H20" t="s">
        <v>158</v>
      </c>
      <c r="I20" t="s">
        <v>158</v>
      </c>
      <c r="J20" t="s">
        <v>158</v>
      </c>
      <c r="K20" t="s">
        <v>158</v>
      </c>
      <c r="L20">
        <v>1</v>
      </c>
      <c r="M20" t="s">
        <v>158</v>
      </c>
      <c r="N20" t="s">
        <v>158</v>
      </c>
      <c r="O20" t="s">
        <v>158</v>
      </c>
      <c r="P20">
        <v>6</v>
      </c>
      <c r="Q20">
        <v>6</v>
      </c>
      <c r="R20">
        <v>3</v>
      </c>
      <c r="S20" t="s">
        <v>158</v>
      </c>
      <c r="T20">
        <v>2</v>
      </c>
      <c r="U20">
        <v>5</v>
      </c>
      <c r="V20">
        <v>6</v>
      </c>
      <c r="W20" t="s">
        <v>158</v>
      </c>
      <c r="X20">
        <v>6</v>
      </c>
    </row>
    <row r="21" spans="1:47" x14ac:dyDescent="0.35">
      <c r="A21">
        <v>43155</v>
      </c>
      <c r="B21">
        <v>3</v>
      </c>
      <c r="C21">
        <v>1</v>
      </c>
      <c r="D21">
        <v>2</v>
      </c>
      <c r="E21">
        <v>1</v>
      </c>
      <c r="F21" t="s">
        <v>33</v>
      </c>
      <c r="G21">
        <v>1</v>
      </c>
      <c r="H21" t="s">
        <v>158</v>
      </c>
      <c r="I21" t="s">
        <v>158</v>
      </c>
      <c r="J21" t="s">
        <v>158</v>
      </c>
      <c r="K21" t="s">
        <v>158</v>
      </c>
      <c r="L21">
        <v>3</v>
      </c>
      <c r="M21" t="s">
        <v>158</v>
      </c>
      <c r="N21" t="s">
        <v>158</v>
      </c>
      <c r="O21" t="s">
        <v>158</v>
      </c>
      <c r="P21" t="s">
        <v>158</v>
      </c>
      <c r="Q21">
        <v>6</v>
      </c>
      <c r="R21">
        <v>3</v>
      </c>
      <c r="S21" t="s">
        <v>158</v>
      </c>
      <c r="T21" t="s">
        <v>158</v>
      </c>
      <c r="U21" t="s">
        <v>158</v>
      </c>
      <c r="V21" t="s">
        <v>158</v>
      </c>
      <c r="W21" t="s">
        <v>158</v>
      </c>
      <c r="X21" t="s">
        <v>158</v>
      </c>
    </row>
    <row r="22" spans="1:47" x14ac:dyDescent="0.35">
      <c r="A22">
        <v>43609</v>
      </c>
      <c r="B22">
        <v>3</v>
      </c>
      <c r="C22">
        <v>1</v>
      </c>
      <c r="D22">
        <v>0</v>
      </c>
      <c r="E22">
        <v>1</v>
      </c>
      <c r="F22" t="s">
        <v>276</v>
      </c>
      <c r="G22">
        <v>1</v>
      </c>
      <c r="H22" t="s">
        <v>158</v>
      </c>
      <c r="I22" t="s">
        <v>158</v>
      </c>
      <c r="J22" t="s">
        <v>158</v>
      </c>
      <c r="K22">
        <v>6</v>
      </c>
      <c r="L22" t="s">
        <v>158</v>
      </c>
      <c r="M22" t="s">
        <v>158</v>
      </c>
      <c r="N22" t="s">
        <v>158</v>
      </c>
      <c r="O22" t="s">
        <v>158</v>
      </c>
      <c r="P22">
        <v>6</v>
      </c>
      <c r="Q22">
        <v>6</v>
      </c>
      <c r="R22">
        <v>3</v>
      </c>
      <c r="S22" t="s">
        <v>158</v>
      </c>
      <c r="T22" t="s">
        <v>158</v>
      </c>
      <c r="U22" t="s">
        <v>158</v>
      </c>
      <c r="V22" t="s">
        <v>158</v>
      </c>
      <c r="W22" t="s">
        <v>158</v>
      </c>
      <c r="X22" t="s">
        <v>158</v>
      </c>
    </row>
    <row r="23" spans="1:47" x14ac:dyDescent="0.35">
      <c r="A23">
        <v>44403</v>
      </c>
      <c r="B23">
        <v>0</v>
      </c>
      <c r="C23">
        <v>1</v>
      </c>
      <c r="D23">
        <v>0</v>
      </c>
      <c r="E23">
        <v>0</v>
      </c>
      <c r="F23" t="s">
        <v>282</v>
      </c>
      <c r="G23" t="s">
        <v>73</v>
      </c>
      <c r="H23" t="s">
        <v>158</v>
      </c>
      <c r="I23" t="s">
        <v>158</v>
      </c>
      <c r="J23" t="s">
        <v>158</v>
      </c>
      <c r="K23" t="s">
        <v>158</v>
      </c>
      <c r="L23" t="s">
        <v>158</v>
      </c>
      <c r="M23" t="s">
        <v>158</v>
      </c>
      <c r="N23" t="s">
        <v>158</v>
      </c>
      <c r="O23" t="s">
        <v>158</v>
      </c>
      <c r="P23" t="s">
        <v>158</v>
      </c>
      <c r="Q23">
        <v>3</v>
      </c>
      <c r="R23">
        <v>1</v>
      </c>
      <c r="S23">
        <v>1</v>
      </c>
      <c r="T23" t="s">
        <v>158</v>
      </c>
      <c r="U23">
        <v>3</v>
      </c>
      <c r="V23">
        <v>6</v>
      </c>
      <c r="W23" t="s">
        <v>158</v>
      </c>
      <c r="X23">
        <v>6</v>
      </c>
    </row>
    <row r="24" spans="1:47" x14ac:dyDescent="0.35">
      <c r="A24">
        <v>46995</v>
      </c>
      <c r="B24">
        <v>4</v>
      </c>
      <c r="C24">
        <v>1</v>
      </c>
      <c r="D24">
        <v>2</v>
      </c>
      <c r="E24">
        <v>1</v>
      </c>
      <c r="F24" t="s">
        <v>28</v>
      </c>
      <c r="G24">
        <v>3</v>
      </c>
      <c r="H24">
        <v>1</v>
      </c>
      <c r="I24">
        <v>1</v>
      </c>
      <c r="J24">
        <v>1</v>
      </c>
      <c r="K24">
        <v>2</v>
      </c>
      <c r="L24">
        <v>1</v>
      </c>
      <c r="M24">
        <v>2</v>
      </c>
      <c r="N24">
        <v>1</v>
      </c>
      <c r="O24">
        <v>1</v>
      </c>
      <c r="P24">
        <v>6</v>
      </c>
      <c r="Q24">
        <v>6</v>
      </c>
      <c r="R24">
        <v>3</v>
      </c>
      <c r="S24">
        <v>4</v>
      </c>
      <c r="T24">
        <v>3</v>
      </c>
      <c r="U24">
        <v>6</v>
      </c>
      <c r="V24">
        <v>6</v>
      </c>
      <c r="W24" t="s">
        <v>158</v>
      </c>
      <c r="X24">
        <v>6</v>
      </c>
    </row>
    <row r="25" spans="1:47" x14ac:dyDescent="0.35">
      <c r="A25">
        <v>50995</v>
      </c>
      <c r="B25">
        <v>4</v>
      </c>
      <c r="C25">
        <v>1</v>
      </c>
      <c r="D25">
        <v>2</v>
      </c>
      <c r="E25">
        <v>1</v>
      </c>
      <c r="F25" t="s">
        <v>62</v>
      </c>
      <c r="G25">
        <v>3</v>
      </c>
      <c r="H25" t="s">
        <v>158</v>
      </c>
      <c r="I25">
        <v>1</v>
      </c>
      <c r="J25" t="s">
        <v>158</v>
      </c>
      <c r="K25">
        <v>1</v>
      </c>
      <c r="L25">
        <v>1</v>
      </c>
      <c r="M25" t="s">
        <v>158</v>
      </c>
      <c r="N25">
        <v>1</v>
      </c>
      <c r="O25" t="s">
        <v>158</v>
      </c>
      <c r="P25">
        <v>6</v>
      </c>
      <c r="Q25">
        <v>6</v>
      </c>
      <c r="R25">
        <v>3</v>
      </c>
      <c r="S25">
        <v>3</v>
      </c>
      <c r="T25">
        <v>3</v>
      </c>
      <c r="U25">
        <v>6</v>
      </c>
      <c r="V25">
        <v>6</v>
      </c>
      <c r="W25">
        <v>5</v>
      </c>
      <c r="X25">
        <v>6</v>
      </c>
    </row>
    <row r="26" spans="1:47" x14ac:dyDescent="0.35">
      <c r="A26" t="s">
        <v>72</v>
      </c>
    </row>
    <row r="29" spans="1:47" ht="64" x14ac:dyDescent="0.35">
      <c r="AB29" s="92" t="s">
        <v>512</v>
      </c>
    </row>
    <row r="30" spans="1:47" ht="120.5" x14ac:dyDescent="0.35">
      <c r="A30" t="s">
        <v>9</v>
      </c>
      <c r="B30" t="s">
        <v>8</v>
      </c>
      <c r="C30" t="s">
        <v>10</v>
      </c>
      <c r="D30" t="s">
        <v>11</v>
      </c>
      <c r="E30" t="s">
        <v>13</v>
      </c>
      <c r="F30" t="s">
        <v>12</v>
      </c>
      <c r="G30" t="s">
        <v>509</v>
      </c>
      <c r="H30" s="1" t="s">
        <v>127</v>
      </c>
      <c r="I30" s="1" t="s">
        <v>128</v>
      </c>
      <c r="J30" s="1" t="s">
        <v>129</v>
      </c>
      <c r="K30" s="1" t="s">
        <v>130</v>
      </c>
      <c r="L30" s="1" t="s">
        <v>141</v>
      </c>
      <c r="M30" s="1" t="s">
        <v>133</v>
      </c>
      <c r="N30" s="1" t="s">
        <v>131</v>
      </c>
      <c r="O30" s="1" t="s">
        <v>132</v>
      </c>
      <c r="P30" s="1" t="s">
        <v>140</v>
      </c>
      <c r="Q30" s="1" t="s">
        <v>134</v>
      </c>
      <c r="R30" s="1" t="s">
        <v>139</v>
      </c>
      <c r="S30" s="1" t="s">
        <v>142</v>
      </c>
      <c r="T30" s="1" t="s">
        <v>143</v>
      </c>
      <c r="U30" s="1" t="s">
        <v>135</v>
      </c>
      <c r="V30" s="1" t="s">
        <v>138</v>
      </c>
      <c r="W30" s="1" t="s">
        <v>137</v>
      </c>
      <c r="X30" s="1" t="s">
        <v>144</v>
      </c>
      <c r="Y30" s="1" t="s">
        <v>136</v>
      </c>
      <c r="AC30" s="93" t="s">
        <v>127</v>
      </c>
      <c r="AD30" s="93" t="s">
        <v>128</v>
      </c>
      <c r="AE30" s="93" t="s">
        <v>129</v>
      </c>
      <c r="AF30" s="93" t="s">
        <v>130</v>
      </c>
      <c r="AG30" s="93" t="s">
        <v>141</v>
      </c>
      <c r="AH30" s="93" t="s">
        <v>133</v>
      </c>
      <c r="AI30" s="93" t="s">
        <v>131</v>
      </c>
      <c r="AJ30" s="93" t="s">
        <v>132</v>
      </c>
      <c r="AK30" s="93" t="s">
        <v>140</v>
      </c>
      <c r="AL30" s="93" t="s">
        <v>134</v>
      </c>
      <c r="AM30" s="93" t="s">
        <v>139</v>
      </c>
      <c r="AN30" s="93" t="s">
        <v>142</v>
      </c>
      <c r="AO30" s="93" t="s">
        <v>143</v>
      </c>
      <c r="AP30" s="93" t="s">
        <v>135</v>
      </c>
      <c r="AQ30" s="93" t="s">
        <v>138</v>
      </c>
      <c r="AR30" s="93" t="s">
        <v>137</v>
      </c>
      <c r="AS30" s="93" t="s">
        <v>144</v>
      </c>
      <c r="AT30" s="93" t="s">
        <v>136</v>
      </c>
      <c r="AU30" s="92"/>
    </row>
    <row r="31" spans="1:47" x14ac:dyDescent="0.35">
      <c r="A31">
        <v>16313</v>
      </c>
      <c r="B31" t="s">
        <v>348</v>
      </c>
      <c r="C31">
        <v>3</v>
      </c>
      <c r="D31">
        <v>1</v>
      </c>
      <c r="E31">
        <v>0</v>
      </c>
      <c r="F31">
        <v>1</v>
      </c>
      <c r="G31" t="s">
        <v>276</v>
      </c>
      <c r="H31" s="1">
        <v>3</v>
      </c>
      <c r="I31" s="1" t="s">
        <v>158</v>
      </c>
      <c r="J31" s="1">
        <v>1</v>
      </c>
      <c r="K31" s="1" t="s">
        <v>158</v>
      </c>
      <c r="L31" s="1" t="s">
        <v>158</v>
      </c>
      <c r="M31" s="1">
        <v>1</v>
      </c>
      <c r="N31" s="1" t="s">
        <v>158</v>
      </c>
      <c r="O31" s="1" t="s">
        <v>158</v>
      </c>
      <c r="P31" s="1" t="s">
        <v>158</v>
      </c>
      <c r="Q31" s="1">
        <v>6</v>
      </c>
      <c r="R31" s="1">
        <v>6</v>
      </c>
      <c r="S31" s="1" t="s">
        <v>158</v>
      </c>
      <c r="T31" s="1" t="s">
        <v>158</v>
      </c>
      <c r="U31" s="1">
        <v>4</v>
      </c>
      <c r="V31" s="1">
        <v>6</v>
      </c>
      <c r="W31" s="1">
        <v>6</v>
      </c>
      <c r="X31" s="1" t="s">
        <v>158</v>
      </c>
      <c r="Y31" s="1">
        <v>6</v>
      </c>
      <c r="AA31" s="1" t="s">
        <v>521</v>
      </c>
      <c r="AB31" s="87">
        <v>6</v>
      </c>
      <c r="AC31" cm="1">
        <f t="array" ref="AC31:AC37">FREQUENCY(H31:H52,$AB$31:$AB$36)</f>
        <v>3</v>
      </c>
      <c r="AD31" cm="1">
        <f t="array" ref="AD31:AD37">FREQUENCY(I31:I52,$AB$31:$AB$36)</f>
        <v>0</v>
      </c>
      <c r="AE31" cm="1">
        <f t="array" ref="AE31:AE37">FREQUENCY(J31:J52,$AB$31:$AB$36)</f>
        <v>0</v>
      </c>
      <c r="AF31" cm="1">
        <f t="array" ref="AF31:AF37">FREQUENCY(K31:K52,$AB$31:$AB$36)</f>
        <v>0</v>
      </c>
      <c r="AG31" cm="1">
        <f t="array" ref="AG31:AG37">FREQUENCY(L31:L52,$AB$31:$AB$36)</f>
        <v>1</v>
      </c>
      <c r="AH31" cm="1">
        <f t="array" ref="AH31:AH37">FREQUENCY(M31:M52,$AB$31:$AB$36)</f>
        <v>0</v>
      </c>
      <c r="AI31" cm="1">
        <f t="array" ref="AI31:AI37">FREQUENCY(N31:N52,$AB$31:$AB$36)</f>
        <v>0</v>
      </c>
      <c r="AJ31" cm="1">
        <f t="array" ref="AJ31:AJ37">FREQUENCY(O31:O52,$AB$31:$AB$36)</f>
        <v>0</v>
      </c>
      <c r="AK31" cm="1">
        <f t="array" ref="AK31:AK37">FREQUENCY(P31:P52,$AB$31:$AB$36)</f>
        <v>0</v>
      </c>
      <c r="AL31" cm="1">
        <f t="array" ref="AL31:AL37">FREQUENCY(Q31:Q52,$AB$31:$AB$36)</f>
        <v>12</v>
      </c>
      <c r="AM31" cm="1">
        <f t="array" ref="AM31:AM37">FREQUENCY(R31:R52,$AB$31:$AB$36)</f>
        <v>14</v>
      </c>
      <c r="AN31" cm="1">
        <f t="array" ref="AN31:AN37">FREQUENCY(S31:S52,$AB$31:$AB$36)</f>
        <v>0</v>
      </c>
      <c r="AO31" cm="1">
        <f t="array" ref="AO31:AO37">FREQUENCY(T31:T52,$AB$31:$AB$36)</f>
        <v>0</v>
      </c>
      <c r="AP31" cm="1">
        <f t="array" ref="AP31:AP37">FREQUENCY(U31:U52,$AB$31:$AB$36)</f>
        <v>0</v>
      </c>
      <c r="AQ31" cm="1">
        <f t="array" ref="AQ31:AQ37">FREQUENCY(V31:V52,$AB$31:$AB$36)</f>
        <v>6</v>
      </c>
      <c r="AR31" cm="1">
        <f t="array" ref="AR31:AR37">FREQUENCY(W31:W52,$AB$31:$AB$36)</f>
        <v>7</v>
      </c>
      <c r="AS31" cm="1">
        <f t="array" ref="AS31:AS37">FREQUENCY(X31:X52,$AB$31:$AB$36)</f>
        <v>1</v>
      </c>
      <c r="AT31" cm="1">
        <f t="array" ref="AT31:AT37">FREQUENCY(Y31:Y52,$AB$31:$AB$36)</f>
        <v>7</v>
      </c>
    </row>
    <row r="32" spans="1:47" x14ac:dyDescent="0.35">
      <c r="A32">
        <v>25084</v>
      </c>
      <c r="B32" t="s">
        <v>271</v>
      </c>
      <c r="C32">
        <v>4</v>
      </c>
      <c r="D32">
        <v>1</v>
      </c>
      <c r="E32">
        <v>1</v>
      </c>
      <c r="F32">
        <v>1</v>
      </c>
      <c r="G32" t="s">
        <v>29</v>
      </c>
      <c r="H32" s="1">
        <v>6</v>
      </c>
      <c r="I32" s="1" t="s">
        <v>158</v>
      </c>
      <c r="J32" s="1" t="s">
        <v>158</v>
      </c>
      <c r="K32" s="1" t="s">
        <v>158</v>
      </c>
      <c r="L32" s="1" t="s">
        <v>158</v>
      </c>
      <c r="M32" s="1">
        <v>1</v>
      </c>
      <c r="N32" s="1" t="s">
        <v>158</v>
      </c>
      <c r="O32" s="1" t="s">
        <v>158</v>
      </c>
      <c r="P32" s="1" t="s">
        <v>158</v>
      </c>
      <c r="Q32" s="1">
        <v>6</v>
      </c>
      <c r="R32" s="1">
        <v>6</v>
      </c>
      <c r="S32" s="1">
        <v>4</v>
      </c>
      <c r="T32" s="1" t="s">
        <v>158</v>
      </c>
      <c r="U32" s="1" t="s">
        <v>158</v>
      </c>
      <c r="V32" s="1">
        <v>4</v>
      </c>
      <c r="W32" s="1" t="s">
        <v>158</v>
      </c>
      <c r="X32" s="1" t="s">
        <v>158</v>
      </c>
      <c r="Y32" s="1" t="s">
        <v>158</v>
      </c>
      <c r="AA32" s="1" t="s">
        <v>521</v>
      </c>
      <c r="AB32" s="87">
        <v>5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</v>
      </c>
      <c r="AR32">
        <v>0</v>
      </c>
      <c r="AS32">
        <v>1</v>
      </c>
      <c r="AT32">
        <v>0</v>
      </c>
    </row>
    <row r="33" spans="1:46" x14ac:dyDescent="0.35">
      <c r="A33">
        <v>25116</v>
      </c>
      <c r="B33" t="s">
        <v>267</v>
      </c>
      <c r="C33">
        <v>4</v>
      </c>
      <c r="D33">
        <v>1</v>
      </c>
      <c r="E33">
        <v>1</v>
      </c>
      <c r="F33">
        <v>1</v>
      </c>
      <c r="G33" t="s">
        <v>29</v>
      </c>
      <c r="H33" s="1">
        <v>6</v>
      </c>
      <c r="I33" s="1" t="s">
        <v>158</v>
      </c>
      <c r="J33" s="1" t="s">
        <v>158</v>
      </c>
      <c r="K33" s="1" t="s">
        <v>158</v>
      </c>
      <c r="L33" s="1" t="s">
        <v>158</v>
      </c>
      <c r="M33" s="1">
        <v>2</v>
      </c>
      <c r="N33" s="1" t="s">
        <v>158</v>
      </c>
      <c r="O33" s="1" t="s">
        <v>158</v>
      </c>
      <c r="P33" s="1" t="s">
        <v>158</v>
      </c>
      <c r="Q33" s="1">
        <v>6</v>
      </c>
      <c r="R33" s="1">
        <v>6</v>
      </c>
      <c r="S33" s="1">
        <v>4</v>
      </c>
      <c r="T33" s="1" t="s">
        <v>158</v>
      </c>
      <c r="U33" s="1">
        <v>4</v>
      </c>
      <c r="V33" s="1" t="s">
        <v>158</v>
      </c>
      <c r="W33" s="1" t="s">
        <v>158</v>
      </c>
      <c r="X33" s="1" t="s">
        <v>158</v>
      </c>
      <c r="Y33" s="1" t="s">
        <v>158</v>
      </c>
      <c r="AA33" s="1" t="s">
        <v>521</v>
      </c>
      <c r="AB33" s="87">
        <v>4</v>
      </c>
      <c r="AC33">
        <v>1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1</v>
      </c>
      <c r="AM33">
        <v>0</v>
      </c>
      <c r="AN33">
        <v>2</v>
      </c>
      <c r="AO33">
        <v>1</v>
      </c>
      <c r="AP33">
        <v>2</v>
      </c>
      <c r="AQ33">
        <v>1</v>
      </c>
      <c r="AR33">
        <v>1</v>
      </c>
      <c r="AS33">
        <v>0</v>
      </c>
      <c r="AT33">
        <v>1</v>
      </c>
    </row>
    <row r="34" spans="1:46" x14ac:dyDescent="0.35">
      <c r="A34">
        <v>25280</v>
      </c>
      <c r="B34" t="s">
        <v>398</v>
      </c>
      <c r="C34">
        <v>4</v>
      </c>
      <c r="D34">
        <v>1</v>
      </c>
      <c r="E34">
        <v>3</v>
      </c>
      <c r="F34">
        <v>1</v>
      </c>
      <c r="G34" t="s">
        <v>48</v>
      </c>
      <c r="H34" s="1">
        <v>6</v>
      </c>
      <c r="I34" s="1" t="s">
        <v>158</v>
      </c>
      <c r="J34" s="1" t="s">
        <v>158</v>
      </c>
      <c r="K34" s="1" t="s">
        <v>158</v>
      </c>
      <c r="L34" s="1" t="s">
        <v>158</v>
      </c>
      <c r="M34" s="1">
        <v>3</v>
      </c>
      <c r="N34" s="1" t="s">
        <v>158</v>
      </c>
      <c r="O34" s="1" t="s">
        <v>158</v>
      </c>
      <c r="P34" s="1" t="s">
        <v>158</v>
      </c>
      <c r="Q34" s="1">
        <v>6</v>
      </c>
      <c r="R34" s="1">
        <v>6</v>
      </c>
      <c r="S34" s="1" t="s">
        <v>158</v>
      </c>
      <c r="T34" s="1" t="s">
        <v>158</v>
      </c>
      <c r="U34" s="1" t="s">
        <v>158</v>
      </c>
      <c r="V34" s="1">
        <v>2</v>
      </c>
      <c r="W34" s="1" t="s">
        <v>158</v>
      </c>
      <c r="X34" s="1" t="s">
        <v>158</v>
      </c>
      <c r="Y34" s="1" t="s">
        <v>158</v>
      </c>
      <c r="AA34" s="1" t="s">
        <v>521</v>
      </c>
      <c r="AB34" s="87">
        <v>3</v>
      </c>
      <c r="AC34">
        <v>3</v>
      </c>
      <c r="AD34">
        <v>0</v>
      </c>
      <c r="AE34">
        <v>0</v>
      </c>
      <c r="AF34">
        <v>0</v>
      </c>
      <c r="AG34">
        <v>2</v>
      </c>
      <c r="AH34">
        <v>2</v>
      </c>
      <c r="AI34">
        <v>0</v>
      </c>
      <c r="AJ34">
        <v>0</v>
      </c>
      <c r="AK34">
        <v>0</v>
      </c>
      <c r="AL34">
        <v>0</v>
      </c>
      <c r="AM34">
        <v>1</v>
      </c>
      <c r="AN34">
        <v>7</v>
      </c>
      <c r="AO34">
        <v>3</v>
      </c>
      <c r="AP34">
        <v>3</v>
      </c>
      <c r="AQ34">
        <v>1</v>
      </c>
      <c r="AR34">
        <v>0</v>
      </c>
      <c r="AS34">
        <v>0</v>
      </c>
      <c r="AT34">
        <v>0</v>
      </c>
    </row>
    <row r="35" spans="1:46" x14ac:dyDescent="0.35">
      <c r="A35">
        <v>30886</v>
      </c>
      <c r="B35" t="s">
        <v>311</v>
      </c>
      <c r="C35">
        <v>3</v>
      </c>
      <c r="D35">
        <v>1</v>
      </c>
      <c r="E35">
        <v>1</v>
      </c>
      <c r="F35">
        <v>1</v>
      </c>
      <c r="G35" t="s">
        <v>60</v>
      </c>
      <c r="H35" s="1" t="s">
        <v>158</v>
      </c>
      <c r="I35" s="1" t="s">
        <v>158</v>
      </c>
      <c r="J35" s="1" t="s">
        <v>158</v>
      </c>
      <c r="K35" s="1" t="s">
        <v>158</v>
      </c>
      <c r="L35" s="1" t="s">
        <v>158</v>
      </c>
      <c r="M35" s="1" t="s">
        <v>158</v>
      </c>
      <c r="N35" s="1" t="s">
        <v>158</v>
      </c>
      <c r="O35" s="1" t="s">
        <v>158</v>
      </c>
      <c r="P35" s="1" t="s">
        <v>158</v>
      </c>
      <c r="Q35" s="1" t="s">
        <v>158</v>
      </c>
      <c r="R35" s="1" t="s">
        <v>158</v>
      </c>
      <c r="S35" s="1" t="s">
        <v>158</v>
      </c>
      <c r="T35" s="1" t="s">
        <v>158</v>
      </c>
      <c r="U35" s="1" t="s">
        <v>158</v>
      </c>
      <c r="V35" s="1" t="s">
        <v>158</v>
      </c>
      <c r="W35" s="1" t="s">
        <v>158</v>
      </c>
      <c r="X35" s="1" t="s">
        <v>158</v>
      </c>
      <c r="Y35" s="1" t="s">
        <v>158</v>
      </c>
      <c r="AA35" s="1" t="s">
        <v>521</v>
      </c>
      <c r="AB35" s="87">
        <v>2</v>
      </c>
      <c r="AC35">
        <v>2</v>
      </c>
      <c r="AD35">
        <v>0</v>
      </c>
      <c r="AE35">
        <v>0</v>
      </c>
      <c r="AF35">
        <v>0</v>
      </c>
      <c r="AG35">
        <v>1</v>
      </c>
      <c r="AH35">
        <v>1</v>
      </c>
      <c r="AI35">
        <v>1</v>
      </c>
      <c r="AJ35">
        <v>0</v>
      </c>
      <c r="AK35">
        <v>0</v>
      </c>
      <c r="AL35">
        <v>0</v>
      </c>
      <c r="AM35">
        <v>0</v>
      </c>
      <c r="AN35">
        <v>3</v>
      </c>
      <c r="AO35">
        <v>1</v>
      </c>
      <c r="AP35">
        <v>2</v>
      </c>
      <c r="AQ35">
        <v>1</v>
      </c>
      <c r="AR35">
        <v>0</v>
      </c>
      <c r="AS35">
        <v>0</v>
      </c>
      <c r="AT35">
        <v>0</v>
      </c>
    </row>
    <row r="36" spans="1:46" x14ac:dyDescent="0.35">
      <c r="A36">
        <v>32640</v>
      </c>
      <c r="B36" t="s">
        <v>325</v>
      </c>
      <c r="C36">
        <v>4</v>
      </c>
      <c r="D36">
        <v>1</v>
      </c>
      <c r="E36">
        <v>1</v>
      </c>
      <c r="F36">
        <v>1</v>
      </c>
      <c r="G36" t="s">
        <v>29</v>
      </c>
      <c r="H36" s="1">
        <v>1</v>
      </c>
      <c r="I36" s="1" t="s">
        <v>158</v>
      </c>
      <c r="J36" s="1" t="s">
        <v>158</v>
      </c>
      <c r="K36" s="1" t="s">
        <v>158</v>
      </c>
      <c r="L36" s="1">
        <v>3</v>
      </c>
      <c r="M36" s="1">
        <v>1</v>
      </c>
      <c r="N36" s="1">
        <v>1</v>
      </c>
      <c r="O36" s="1">
        <v>1</v>
      </c>
      <c r="P36" s="1">
        <v>1</v>
      </c>
      <c r="Q36" s="1">
        <v>6</v>
      </c>
      <c r="R36" s="1">
        <v>6</v>
      </c>
      <c r="S36" s="1">
        <v>3</v>
      </c>
      <c r="T36" s="1">
        <v>3</v>
      </c>
      <c r="U36" s="1">
        <v>3</v>
      </c>
      <c r="V36" s="1">
        <v>5</v>
      </c>
      <c r="W36" s="1">
        <v>4</v>
      </c>
      <c r="X36" s="1">
        <v>6</v>
      </c>
      <c r="Y36" s="1">
        <v>4</v>
      </c>
      <c r="AA36" s="1" t="s">
        <v>521</v>
      </c>
      <c r="AB36" s="87">
        <v>1</v>
      </c>
      <c r="AC36">
        <v>3</v>
      </c>
      <c r="AD36">
        <v>1</v>
      </c>
      <c r="AE36">
        <v>4</v>
      </c>
      <c r="AF36">
        <v>1</v>
      </c>
      <c r="AG36">
        <v>1</v>
      </c>
      <c r="AH36">
        <v>8</v>
      </c>
      <c r="AI36">
        <v>2</v>
      </c>
      <c r="AJ36">
        <v>3</v>
      </c>
      <c r="AK36">
        <v>2</v>
      </c>
      <c r="AL36">
        <v>0</v>
      </c>
      <c r="AM36">
        <v>0</v>
      </c>
      <c r="AN36">
        <v>1</v>
      </c>
      <c r="AO36">
        <v>1</v>
      </c>
      <c r="AP36">
        <v>1</v>
      </c>
      <c r="AQ36">
        <v>0</v>
      </c>
      <c r="AR36">
        <v>0</v>
      </c>
      <c r="AS36">
        <v>0</v>
      </c>
      <c r="AT36">
        <v>0</v>
      </c>
    </row>
    <row r="37" spans="1:46" x14ac:dyDescent="0.35">
      <c r="A37">
        <v>36418</v>
      </c>
      <c r="B37" t="s">
        <v>388</v>
      </c>
      <c r="C37">
        <v>3</v>
      </c>
      <c r="D37">
        <v>1</v>
      </c>
      <c r="E37">
        <v>1</v>
      </c>
      <c r="F37">
        <v>1</v>
      </c>
      <c r="G37" t="s">
        <v>60</v>
      </c>
      <c r="H37" s="1" t="s">
        <v>158</v>
      </c>
      <c r="I37" s="1" t="s">
        <v>158</v>
      </c>
      <c r="J37" s="1" t="s">
        <v>158</v>
      </c>
      <c r="K37" s="1" t="s">
        <v>158</v>
      </c>
      <c r="L37" s="1" t="s">
        <v>158</v>
      </c>
      <c r="M37" s="1" t="s">
        <v>158</v>
      </c>
      <c r="N37" s="1" t="s">
        <v>158</v>
      </c>
      <c r="O37" s="1" t="s">
        <v>158</v>
      </c>
      <c r="P37" s="1" t="s">
        <v>158</v>
      </c>
      <c r="Q37" s="1" t="s">
        <v>158</v>
      </c>
      <c r="R37" s="1" t="s">
        <v>158</v>
      </c>
      <c r="S37" s="1" t="s">
        <v>158</v>
      </c>
      <c r="T37" s="1" t="s">
        <v>158</v>
      </c>
      <c r="U37" s="1" t="s">
        <v>158</v>
      </c>
      <c r="V37" s="1">
        <v>6</v>
      </c>
      <c r="W37" s="1" t="s">
        <v>158</v>
      </c>
      <c r="X37" s="1" t="s">
        <v>158</v>
      </c>
      <c r="Y37" s="1" t="s">
        <v>158</v>
      </c>
      <c r="AA37" s="1"/>
      <c r="AB37" s="87"/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</row>
    <row r="38" spans="1:46" x14ac:dyDescent="0.35">
      <c r="A38">
        <v>38582</v>
      </c>
      <c r="B38" t="s">
        <v>270</v>
      </c>
      <c r="C38">
        <v>4</v>
      </c>
      <c r="D38">
        <v>1</v>
      </c>
      <c r="E38">
        <v>2</v>
      </c>
      <c r="F38">
        <v>1</v>
      </c>
      <c r="G38" t="s">
        <v>22</v>
      </c>
      <c r="H38" s="1" t="s">
        <v>158</v>
      </c>
      <c r="I38" s="1" t="s">
        <v>158</v>
      </c>
      <c r="J38" s="1" t="s">
        <v>158</v>
      </c>
      <c r="K38" s="1" t="s">
        <v>158</v>
      </c>
      <c r="L38" s="1" t="s">
        <v>158</v>
      </c>
      <c r="M38" s="1" t="s">
        <v>158</v>
      </c>
      <c r="N38" s="1" t="s">
        <v>158</v>
      </c>
      <c r="O38" s="1" t="s">
        <v>158</v>
      </c>
      <c r="P38" s="1" t="s">
        <v>158</v>
      </c>
      <c r="Q38" s="1" t="s">
        <v>158</v>
      </c>
      <c r="R38" s="1" t="s">
        <v>158</v>
      </c>
      <c r="S38" s="1" t="s">
        <v>158</v>
      </c>
      <c r="T38" s="1" t="s">
        <v>158</v>
      </c>
      <c r="U38" s="1" t="s">
        <v>158</v>
      </c>
      <c r="V38" s="1" t="s">
        <v>158</v>
      </c>
      <c r="W38" s="1" t="s">
        <v>158</v>
      </c>
      <c r="X38" s="1" t="s">
        <v>158</v>
      </c>
      <c r="Y38" s="1" t="s">
        <v>158</v>
      </c>
      <c r="AA38" s="88"/>
      <c r="AB38" s="87"/>
    </row>
    <row r="39" spans="1:46" x14ac:dyDescent="0.35">
      <c r="A39">
        <v>39142</v>
      </c>
      <c r="B39" t="s">
        <v>268</v>
      </c>
      <c r="C39">
        <v>3</v>
      </c>
      <c r="D39">
        <v>1</v>
      </c>
      <c r="E39">
        <v>1</v>
      </c>
      <c r="F39">
        <v>1</v>
      </c>
      <c r="G39" t="s">
        <v>60</v>
      </c>
      <c r="H39" s="1" t="s">
        <v>158</v>
      </c>
      <c r="I39" s="1" t="s">
        <v>158</v>
      </c>
      <c r="J39" s="1" t="s">
        <v>158</v>
      </c>
      <c r="K39" s="1" t="s">
        <v>158</v>
      </c>
      <c r="L39" s="1" t="s">
        <v>158</v>
      </c>
      <c r="M39" s="1" t="s">
        <v>158</v>
      </c>
      <c r="N39" s="1" t="s">
        <v>158</v>
      </c>
      <c r="O39" s="1" t="s">
        <v>158</v>
      </c>
      <c r="P39" s="1" t="s">
        <v>158</v>
      </c>
      <c r="Q39" s="1" t="s">
        <v>158</v>
      </c>
      <c r="R39" s="1" t="s">
        <v>158</v>
      </c>
      <c r="S39" s="1" t="s">
        <v>158</v>
      </c>
      <c r="T39" s="1" t="s">
        <v>158</v>
      </c>
      <c r="U39" s="1" t="s">
        <v>158</v>
      </c>
      <c r="V39" s="1" t="s">
        <v>158</v>
      </c>
      <c r="W39" s="1" t="s">
        <v>158</v>
      </c>
      <c r="X39" s="1" t="s">
        <v>158</v>
      </c>
      <c r="Y39" s="1" t="s">
        <v>158</v>
      </c>
      <c r="AB39" s="1"/>
    </row>
    <row r="40" spans="1:46" x14ac:dyDescent="0.35">
      <c r="A40">
        <v>39925</v>
      </c>
      <c r="B40" t="s">
        <v>383</v>
      </c>
      <c r="C40">
        <v>4</v>
      </c>
      <c r="D40">
        <v>1</v>
      </c>
      <c r="E40">
        <v>1</v>
      </c>
      <c r="F40">
        <v>1</v>
      </c>
      <c r="G40" t="s">
        <v>27</v>
      </c>
      <c r="H40" s="1">
        <v>4</v>
      </c>
      <c r="I40" s="1" t="s">
        <v>158</v>
      </c>
      <c r="J40" s="1" t="s">
        <v>158</v>
      </c>
      <c r="K40" s="1" t="s">
        <v>158</v>
      </c>
      <c r="L40" s="1" t="s">
        <v>158</v>
      </c>
      <c r="M40" s="1" t="s">
        <v>158</v>
      </c>
      <c r="N40" s="1" t="s">
        <v>158</v>
      </c>
      <c r="O40" s="1" t="s">
        <v>158</v>
      </c>
      <c r="P40" s="1" t="s">
        <v>158</v>
      </c>
      <c r="Q40" s="1">
        <v>6</v>
      </c>
      <c r="R40" s="1">
        <v>6</v>
      </c>
      <c r="S40" s="1">
        <v>3</v>
      </c>
      <c r="T40" s="1" t="s">
        <v>158</v>
      </c>
      <c r="U40" s="1" t="s">
        <v>158</v>
      </c>
      <c r="V40" s="1" t="s">
        <v>158</v>
      </c>
      <c r="W40" s="1" t="s">
        <v>158</v>
      </c>
      <c r="X40" s="1" t="s">
        <v>158</v>
      </c>
      <c r="Y40" s="1" t="s">
        <v>158</v>
      </c>
      <c r="AA40" s="88" t="s">
        <v>522</v>
      </c>
      <c r="AB40" s="87" t="s">
        <v>158</v>
      </c>
      <c r="AC40" s="95">
        <f>AC41-AC42</f>
        <v>10</v>
      </c>
      <c r="AD40" s="95">
        <f t="shared" ref="AD40:AT40" si="0">AD41-AD42</f>
        <v>21</v>
      </c>
      <c r="AE40" s="95">
        <f t="shared" si="0"/>
        <v>18</v>
      </c>
      <c r="AF40" s="95">
        <f t="shared" si="0"/>
        <v>21</v>
      </c>
      <c r="AG40" s="95">
        <f t="shared" si="0"/>
        <v>17</v>
      </c>
      <c r="AH40" s="95">
        <f t="shared" si="0"/>
        <v>11</v>
      </c>
      <c r="AI40" s="95">
        <f t="shared" si="0"/>
        <v>19</v>
      </c>
      <c r="AJ40" s="95">
        <f t="shared" si="0"/>
        <v>19</v>
      </c>
      <c r="AK40" s="95">
        <f t="shared" si="0"/>
        <v>20</v>
      </c>
      <c r="AL40" s="95">
        <f t="shared" si="0"/>
        <v>9</v>
      </c>
      <c r="AM40" s="95">
        <f t="shared" si="0"/>
        <v>7</v>
      </c>
      <c r="AN40" s="95">
        <f t="shared" si="0"/>
        <v>9</v>
      </c>
      <c r="AO40" s="95">
        <f t="shared" si="0"/>
        <v>16</v>
      </c>
      <c r="AP40" s="95">
        <f t="shared" si="0"/>
        <v>14</v>
      </c>
      <c r="AQ40" s="95">
        <f t="shared" si="0"/>
        <v>11</v>
      </c>
      <c r="AR40" s="95">
        <f t="shared" si="0"/>
        <v>14</v>
      </c>
      <c r="AS40" s="95">
        <f t="shared" si="0"/>
        <v>20</v>
      </c>
      <c r="AT40" s="95">
        <f t="shared" si="0"/>
        <v>14</v>
      </c>
    </row>
    <row r="41" spans="1:46" x14ac:dyDescent="0.35">
      <c r="A41">
        <v>40570</v>
      </c>
      <c r="B41" t="s">
        <v>252</v>
      </c>
      <c r="C41">
        <v>4</v>
      </c>
      <c r="D41">
        <v>1</v>
      </c>
      <c r="E41">
        <v>0</v>
      </c>
      <c r="F41">
        <v>1</v>
      </c>
      <c r="G41" t="s">
        <v>281</v>
      </c>
      <c r="H41" s="1">
        <v>2</v>
      </c>
      <c r="I41" s="1" t="s">
        <v>158</v>
      </c>
      <c r="J41" s="1">
        <v>1</v>
      </c>
      <c r="K41" s="1" t="s">
        <v>158</v>
      </c>
      <c r="L41" s="1" t="s">
        <v>158</v>
      </c>
      <c r="M41" s="1">
        <v>1</v>
      </c>
      <c r="N41" s="1" t="s">
        <v>158</v>
      </c>
      <c r="O41" s="1" t="s">
        <v>158</v>
      </c>
      <c r="P41" s="1" t="s">
        <v>158</v>
      </c>
      <c r="Q41" s="1">
        <v>6</v>
      </c>
      <c r="R41" s="1">
        <v>6</v>
      </c>
      <c r="S41" s="1">
        <v>2</v>
      </c>
      <c r="T41" s="1">
        <v>3</v>
      </c>
      <c r="U41" s="1">
        <v>2</v>
      </c>
      <c r="V41" s="1">
        <v>6</v>
      </c>
      <c r="W41" s="1">
        <v>6</v>
      </c>
      <c r="X41" s="1" t="s">
        <v>158</v>
      </c>
      <c r="Y41" s="1">
        <v>6</v>
      </c>
      <c r="AA41" s="1" t="s">
        <v>523</v>
      </c>
      <c r="AB41" s="1" t="s">
        <v>9</v>
      </c>
      <c r="AC41" s="95">
        <f>H53</f>
        <v>22</v>
      </c>
      <c r="AD41" s="95">
        <f t="shared" ref="AD41:AT41" si="1">I53</f>
        <v>22</v>
      </c>
      <c r="AE41" s="95">
        <f t="shared" si="1"/>
        <v>22</v>
      </c>
      <c r="AF41" s="95">
        <f t="shared" si="1"/>
        <v>22</v>
      </c>
      <c r="AG41" s="95">
        <f t="shared" si="1"/>
        <v>22</v>
      </c>
      <c r="AH41" s="95">
        <f t="shared" si="1"/>
        <v>22</v>
      </c>
      <c r="AI41" s="95">
        <f t="shared" si="1"/>
        <v>22</v>
      </c>
      <c r="AJ41" s="95">
        <f t="shared" si="1"/>
        <v>22</v>
      </c>
      <c r="AK41" s="95">
        <f t="shared" si="1"/>
        <v>22</v>
      </c>
      <c r="AL41" s="95">
        <f t="shared" si="1"/>
        <v>22</v>
      </c>
      <c r="AM41" s="95">
        <f t="shared" si="1"/>
        <v>22</v>
      </c>
      <c r="AN41" s="95">
        <f t="shared" si="1"/>
        <v>22</v>
      </c>
      <c r="AO41" s="95">
        <f t="shared" si="1"/>
        <v>22</v>
      </c>
      <c r="AP41" s="95">
        <f t="shared" si="1"/>
        <v>22</v>
      </c>
      <c r="AQ41" s="95">
        <f t="shared" si="1"/>
        <v>22</v>
      </c>
      <c r="AR41" s="95">
        <f t="shared" si="1"/>
        <v>22</v>
      </c>
      <c r="AS41" s="95">
        <f t="shared" si="1"/>
        <v>22</v>
      </c>
      <c r="AT41" s="95">
        <f t="shared" si="1"/>
        <v>22</v>
      </c>
    </row>
    <row r="42" spans="1:46" x14ac:dyDescent="0.35">
      <c r="A42">
        <v>41508</v>
      </c>
      <c r="B42" t="s">
        <v>254</v>
      </c>
      <c r="C42">
        <v>4</v>
      </c>
      <c r="D42">
        <v>1</v>
      </c>
      <c r="E42">
        <v>1</v>
      </c>
      <c r="F42">
        <v>1</v>
      </c>
      <c r="G42" t="s">
        <v>29</v>
      </c>
      <c r="H42" s="1" t="s">
        <v>158</v>
      </c>
      <c r="I42" s="1" t="s">
        <v>158</v>
      </c>
      <c r="J42" s="1" t="s">
        <v>158</v>
      </c>
      <c r="K42" s="1" t="s">
        <v>158</v>
      </c>
      <c r="L42" s="1">
        <v>3</v>
      </c>
      <c r="M42" s="1">
        <v>1</v>
      </c>
      <c r="N42" s="1">
        <v>1</v>
      </c>
      <c r="O42" s="1" t="s">
        <v>158</v>
      </c>
      <c r="P42" s="1" t="s">
        <v>158</v>
      </c>
      <c r="Q42" s="1">
        <v>4</v>
      </c>
      <c r="R42" s="1">
        <v>6</v>
      </c>
      <c r="S42" s="1">
        <v>2</v>
      </c>
      <c r="T42" s="1">
        <v>2</v>
      </c>
      <c r="U42" s="1">
        <v>1</v>
      </c>
      <c r="V42" s="1">
        <v>6</v>
      </c>
      <c r="W42" s="1">
        <v>6</v>
      </c>
      <c r="X42" s="1" t="s">
        <v>158</v>
      </c>
      <c r="Y42" s="1">
        <v>6</v>
      </c>
      <c r="AA42" t="s">
        <v>145</v>
      </c>
      <c r="AC42" s="95">
        <f>H54</f>
        <v>12</v>
      </c>
      <c r="AD42" s="95">
        <f t="shared" ref="AD42:AT42" si="2">I54</f>
        <v>1</v>
      </c>
      <c r="AE42" s="95">
        <f t="shared" si="2"/>
        <v>4</v>
      </c>
      <c r="AF42" s="95">
        <f t="shared" si="2"/>
        <v>1</v>
      </c>
      <c r="AG42" s="95">
        <f t="shared" si="2"/>
        <v>5</v>
      </c>
      <c r="AH42" s="95">
        <f t="shared" si="2"/>
        <v>11</v>
      </c>
      <c r="AI42" s="95">
        <f t="shared" si="2"/>
        <v>3</v>
      </c>
      <c r="AJ42" s="95">
        <f t="shared" si="2"/>
        <v>3</v>
      </c>
      <c r="AK42" s="95">
        <f t="shared" si="2"/>
        <v>2</v>
      </c>
      <c r="AL42" s="95">
        <f t="shared" si="2"/>
        <v>13</v>
      </c>
      <c r="AM42" s="95">
        <f t="shared" si="2"/>
        <v>15</v>
      </c>
      <c r="AN42" s="95">
        <f t="shared" si="2"/>
        <v>13</v>
      </c>
      <c r="AO42" s="95">
        <f t="shared" si="2"/>
        <v>6</v>
      </c>
      <c r="AP42" s="95">
        <f t="shared" si="2"/>
        <v>8</v>
      </c>
      <c r="AQ42" s="95">
        <f t="shared" si="2"/>
        <v>11</v>
      </c>
      <c r="AR42" s="95">
        <f t="shared" si="2"/>
        <v>8</v>
      </c>
      <c r="AS42" s="95">
        <f t="shared" si="2"/>
        <v>2</v>
      </c>
      <c r="AT42" s="95">
        <f t="shared" si="2"/>
        <v>8</v>
      </c>
    </row>
    <row r="43" spans="1:46" x14ac:dyDescent="0.35">
      <c r="A43">
        <v>41620</v>
      </c>
      <c r="B43" t="s">
        <v>305</v>
      </c>
      <c r="C43">
        <v>3</v>
      </c>
      <c r="D43">
        <v>1</v>
      </c>
      <c r="E43">
        <v>1</v>
      </c>
      <c r="F43">
        <v>1</v>
      </c>
      <c r="G43" t="s">
        <v>60</v>
      </c>
      <c r="H43" s="1" t="s">
        <v>158</v>
      </c>
      <c r="I43" s="1" t="s">
        <v>158</v>
      </c>
      <c r="J43" s="1" t="s">
        <v>158</v>
      </c>
      <c r="K43" s="1" t="s">
        <v>158</v>
      </c>
      <c r="L43" s="1" t="s">
        <v>158</v>
      </c>
      <c r="M43" s="1" t="s">
        <v>158</v>
      </c>
      <c r="N43" s="1" t="s">
        <v>158</v>
      </c>
      <c r="O43" s="1" t="s">
        <v>158</v>
      </c>
      <c r="P43" s="1" t="s">
        <v>158</v>
      </c>
      <c r="Q43" s="1" t="s">
        <v>158</v>
      </c>
      <c r="R43" s="1" t="s">
        <v>158</v>
      </c>
      <c r="S43" s="1" t="s">
        <v>158</v>
      </c>
      <c r="T43" s="1" t="s">
        <v>158</v>
      </c>
      <c r="U43" s="1" t="s">
        <v>158</v>
      </c>
      <c r="V43" s="1" t="s">
        <v>158</v>
      </c>
      <c r="W43" s="1" t="s">
        <v>158</v>
      </c>
      <c r="X43" s="1" t="s">
        <v>158</v>
      </c>
      <c r="Y43" s="1" t="s">
        <v>158</v>
      </c>
      <c r="AA43" s="1" t="s">
        <v>521</v>
      </c>
      <c r="AB43" s="87">
        <v>6</v>
      </c>
      <c r="AC43" s="123">
        <f>AC31/AC$42</f>
        <v>0.25</v>
      </c>
      <c r="AD43" s="123">
        <f t="shared" ref="AD43:AT48" si="3">AD31/AD$42</f>
        <v>0</v>
      </c>
      <c r="AE43" s="123">
        <f t="shared" si="3"/>
        <v>0</v>
      </c>
      <c r="AF43" s="123">
        <f t="shared" si="3"/>
        <v>0</v>
      </c>
      <c r="AG43" s="123">
        <f t="shared" si="3"/>
        <v>0.2</v>
      </c>
      <c r="AH43" s="123">
        <f t="shared" si="3"/>
        <v>0</v>
      </c>
      <c r="AI43" s="123">
        <f t="shared" si="3"/>
        <v>0</v>
      </c>
      <c r="AJ43" s="123">
        <f t="shared" si="3"/>
        <v>0</v>
      </c>
      <c r="AK43" s="123">
        <f t="shared" si="3"/>
        <v>0</v>
      </c>
      <c r="AL43" s="123">
        <f t="shared" si="3"/>
        <v>0.92307692307692313</v>
      </c>
      <c r="AM43" s="123">
        <f t="shared" si="3"/>
        <v>0.93333333333333335</v>
      </c>
      <c r="AN43" s="123">
        <f t="shared" si="3"/>
        <v>0</v>
      </c>
      <c r="AO43" s="123">
        <f t="shared" si="3"/>
        <v>0</v>
      </c>
      <c r="AP43" s="123">
        <f t="shared" si="3"/>
        <v>0</v>
      </c>
      <c r="AQ43" s="123">
        <f t="shared" si="3"/>
        <v>0.54545454545454541</v>
      </c>
      <c r="AR43" s="128">
        <f t="shared" si="3"/>
        <v>0.875</v>
      </c>
      <c r="AS43" s="123">
        <f t="shared" si="3"/>
        <v>0.5</v>
      </c>
      <c r="AT43" s="128">
        <f t="shared" si="3"/>
        <v>0.875</v>
      </c>
    </row>
    <row r="44" spans="1:46" x14ac:dyDescent="0.35">
      <c r="A44">
        <v>41624</v>
      </c>
      <c r="B44" t="s">
        <v>312</v>
      </c>
      <c r="C44">
        <v>4</v>
      </c>
      <c r="D44">
        <v>1</v>
      </c>
      <c r="E44">
        <v>2</v>
      </c>
      <c r="F44">
        <v>1</v>
      </c>
      <c r="G44" t="s">
        <v>22</v>
      </c>
      <c r="H44" s="1" t="s">
        <v>158</v>
      </c>
      <c r="I44" s="1" t="s">
        <v>158</v>
      </c>
      <c r="J44" s="1" t="s">
        <v>158</v>
      </c>
      <c r="K44" s="1" t="s">
        <v>158</v>
      </c>
      <c r="L44" s="1" t="s">
        <v>158</v>
      </c>
      <c r="M44" s="1" t="s">
        <v>158</v>
      </c>
      <c r="N44" s="1" t="s">
        <v>158</v>
      </c>
      <c r="O44" s="1" t="s">
        <v>158</v>
      </c>
      <c r="P44" s="1" t="s">
        <v>158</v>
      </c>
      <c r="Q44" s="1" t="s">
        <v>158</v>
      </c>
      <c r="R44" s="1" t="s">
        <v>158</v>
      </c>
      <c r="S44" s="1" t="s">
        <v>158</v>
      </c>
      <c r="T44" s="1" t="s">
        <v>158</v>
      </c>
      <c r="U44" s="1" t="s">
        <v>158</v>
      </c>
      <c r="V44" s="1" t="s">
        <v>158</v>
      </c>
      <c r="W44" s="1" t="s">
        <v>158</v>
      </c>
      <c r="X44" s="1" t="s">
        <v>158</v>
      </c>
      <c r="Y44" s="1" t="s">
        <v>158</v>
      </c>
      <c r="AA44" s="1" t="s">
        <v>521</v>
      </c>
      <c r="AB44" s="87">
        <v>5</v>
      </c>
      <c r="AC44" s="123">
        <f t="shared" ref="AC44:AR48" si="4">AC32/AC$42</f>
        <v>0</v>
      </c>
      <c r="AD44" s="123">
        <f t="shared" si="4"/>
        <v>0</v>
      </c>
      <c r="AE44" s="123">
        <f t="shared" si="4"/>
        <v>0</v>
      </c>
      <c r="AF44" s="123">
        <f t="shared" si="4"/>
        <v>0</v>
      </c>
      <c r="AG44" s="123">
        <f t="shared" si="4"/>
        <v>0</v>
      </c>
      <c r="AH44" s="123">
        <f t="shared" si="4"/>
        <v>0</v>
      </c>
      <c r="AI44" s="123">
        <f t="shared" si="4"/>
        <v>0</v>
      </c>
      <c r="AJ44" s="123">
        <f t="shared" si="4"/>
        <v>0</v>
      </c>
      <c r="AK44" s="123">
        <f t="shared" si="4"/>
        <v>0</v>
      </c>
      <c r="AL44" s="123">
        <f t="shared" si="4"/>
        <v>0</v>
      </c>
      <c r="AM44" s="123">
        <f t="shared" si="4"/>
        <v>0</v>
      </c>
      <c r="AN44" s="123">
        <f t="shared" si="4"/>
        <v>0</v>
      </c>
      <c r="AO44" s="123">
        <f t="shared" si="4"/>
        <v>0</v>
      </c>
      <c r="AP44" s="123">
        <f t="shared" si="4"/>
        <v>0</v>
      </c>
      <c r="AQ44" s="123">
        <f t="shared" si="4"/>
        <v>0.18181818181818182</v>
      </c>
      <c r="AR44" s="123">
        <f t="shared" si="4"/>
        <v>0</v>
      </c>
      <c r="AS44" s="123">
        <f t="shared" si="3"/>
        <v>0.5</v>
      </c>
      <c r="AT44" s="123">
        <f t="shared" si="3"/>
        <v>0</v>
      </c>
    </row>
    <row r="45" spans="1:46" x14ac:dyDescent="0.35">
      <c r="A45">
        <v>41625</v>
      </c>
      <c r="B45" t="s">
        <v>306</v>
      </c>
      <c r="C45">
        <v>3</v>
      </c>
      <c r="D45">
        <v>1</v>
      </c>
      <c r="E45">
        <v>1</v>
      </c>
      <c r="F45">
        <v>1</v>
      </c>
      <c r="G45" t="s">
        <v>60</v>
      </c>
      <c r="H45" s="1" t="s">
        <v>158</v>
      </c>
      <c r="I45" s="1" t="s">
        <v>158</v>
      </c>
      <c r="J45" s="1" t="s">
        <v>158</v>
      </c>
      <c r="K45" s="1" t="s">
        <v>158</v>
      </c>
      <c r="L45" s="1" t="s">
        <v>158</v>
      </c>
      <c r="M45" s="1" t="s">
        <v>158</v>
      </c>
      <c r="N45" s="1" t="s">
        <v>158</v>
      </c>
      <c r="O45" s="1" t="s">
        <v>158</v>
      </c>
      <c r="P45" s="1" t="s">
        <v>158</v>
      </c>
      <c r="Q45" s="1" t="s">
        <v>158</v>
      </c>
      <c r="R45" s="1" t="s">
        <v>158</v>
      </c>
      <c r="S45" s="1" t="s">
        <v>158</v>
      </c>
      <c r="T45" s="1" t="s">
        <v>158</v>
      </c>
      <c r="U45" s="1" t="s">
        <v>158</v>
      </c>
      <c r="V45" s="1" t="s">
        <v>158</v>
      </c>
      <c r="W45" s="1" t="s">
        <v>158</v>
      </c>
      <c r="X45" s="1" t="s">
        <v>158</v>
      </c>
      <c r="Y45" s="1" t="s">
        <v>158</v>
      </c>
      <c r="AA45" s="1" t="s">
        <v>521</v>
      </c>
      <c r="AB45" s="87">
        <v>4</v>
      </c>
      <c r="AC45" s="123">
        <f t="shared" si="4"/>
        <v>8.3333333333333329E-2</v>
      </c>
      <c r="AD45" s="123">
        <f t="shared" si="3"/>
        <v>0</v>
      </c>
      <c r="AE45" s="123">
        <f t="shared" si="3"/>
        <v>0</v>
      </c>
      <c r="AF45" s="123">
        <f t="shared" si="3"/>
        <v>0</v>
      </c>
      <c r="AG45" s="123">
        <f t="shared" si="3"/>
        <v>0</v>
      </c>
      <c r="AH45" s="123">
        <f t="shared" si="3"/>
        <v>0</v>
      </c>
      <c r="AI45" s="123">
        <f t="shared" si="3"/>
        <v>0</v>
      </c>
      <c r="AJ45" s="123">
        <f t="shared" si="3"/>
        <v>0</v>
      </c>
      <c r="AK45" s="123">
        <f t="shared" si="3"/>
        <v>0</v>
      </c>
      <c r="AL45" s="123">
        <f t="shared" si="3"/>
        <v>7.6923076923076927E-2</v>
      </c>
      <c r="AM45" s="123">
        <f t="shared" si="3"/>
        <v>0</v>
      </c>
      <c r="AN45" s="123">
        <f t="shared" si="3"/>
        <v>0.15384615384615385</v>
      </c>
      <c r="AO45" s="123">
        <f t="shared" si="3"/>
        <v>0.16666666666666666</v>
      </c>
      <c r="AP45" s="123">
        <f t="shared" si="3"/>
        <v>0.25</v>
      </c>
      <c r="AQ45" s="123">
        <f t="shared" si="3"/>
        <v>9.0909090909090912E-2</v>
      </c>
      <c r="AR45" s="123">
        <f t="shared" si="3"/>
        <v>0.125</v>
      </c>
      <c r="AS45" s="123">
        <f t="shared" si="3"/>
        <v>0</v>
      </c>
      <c r="AT45" s="123">
        <f t="shared" si="3"/>
        <v>0.125</v>
      </c>
    </row>
    <row r="46" spans="1:46" x14ac:dyDescent="0.35">
      <c r="A46">
        <v>42991</v>
      </c>
      <c r="B46" t="s">
        <v>257</v>
      </c>
      <c r="C46">
        <v>2</v>
      </c>
      <c r="D46">
        <v>1</v>
      </c>
      <c r="E46">
        <v>0</v>
      </c>
      <c r="F46">
        <v>1</v>
      </c>
      <c r="G46" t="s">
        <v>278</v>
      </c>
      <c r="H46" s="1" t="s">
        <v>158</v>
      </c>
      <c r="I46" s="1" t="s">
        <v>158</v>
      </c>
      <c r="J46" s="1" t="s">
        <v>158</v>
      </c>
      <c r="K46" s="1" t="s">
        <v>158</v>
      </c>
      <c r="L46" s="1" t="s">
        <v>158</v>
      </c>
      <c r="M46" s="1" t="s">
        <v>158</v>
      </c>
      <c r="N46" s="1" t="s">
        <v>158</v>
      </c>
      <c r="O46" s="1" t="s">
        <v>158</v>
      </c>
      <c r="P46" s="1" t="s">
        <v>158</v>
      </c>
      <c r="Q46" s="1">
        <v>6</v>
      </c>
      <c r="R46" s="1">
        <v>6</v>
      </c>
      <c r="S46" s="1">
        <v>2</v>
      </c>
      <c r="T46" s="1" t="s">
        <v>158</v>
      </c>
      <c r="U46" s="1" t="s">
        <v>158</v>
      </c>
      <c r="V46" s="1" t="s">
        <v>158</v>
      </c>
      <c r="W46" s="1" t="s">
        <v>158</v>
      </c>
      <c r="X46" s="1" t="s">
        <v>158</v>
      </c>
      <c r="Y46" s="1" t="s">
        <v>158</v>
      </c>
      <c r="AA46" s="1" t="s">
        <v>521</v>
      </c>
      <c r="AB46" s="87">
        <v>3</v>
      </c>
      <c r="AC46" s="123">
        <f t="shared" si="4"/>
        <v>0.25</v>
      </c>
      <c r="AD46" s="123">
        <f t="shared" si="3"/>
        <v>0</v>
      </c>
      <c r="AE46" s="123">
        <f t="shared" si="3"/>
        <v>0</v>
      </c>
      <c r="AF46" s="123">
        <f t="shared" si="3"/>
        <v>0</v>
      </c>
      <c r="AG46" s="123">
        <f t="shared" si="3"/>
        <v>0.4</v>
      </c>
      <c r="AH46" s="123">
        <f t="shared" si="3"/>
        <v>0.18181818181818182</v>
      </c>
      <c r="AI46" s="123">
        <f t="shared" si="3"/>
        <v>0</v>
      </c>
      <c r="AJ46" s="123">
        <f t="shared" si="3"/>
        <v>0</v>
      </c>
      <c r="AK46" s="123">
        <f t="shared" si="3"/>
        <v>0</v>
      </c>
      <c r="AL46" s="123">
        <f t="shared" si="3"/>
        <v>0</v>
      </c>
      <c r="AM46" s="123">
        <f t="shared" si="3"/>
        <v>6.6666666666666666E-2</v>
      </c>
      <c r="AN46" s="123">
        <f t="shared" si="3"/>
        <v>0.53846153846153844</v>
      </c>
      <c r="AO46" s="123">
        <f t="shared" si="3"/>
        <v>0.5</v>
      </c>
      <c r="AP46" s="123">
        <f t="shared" si="3"/>
        <v>0.375</v>
      </c>
      <c r="AQ46" s="123">
        <f t="shared" si="3"/>
        <v>9.0909090909090912E-2</v>
      </c>
      <c r="AR46" s="123">
        <f t="shared" si="3"/>
        <v>0</v>
      </c>
      <c r="AS46" s="123">
        <f t="shared" si="3"/>
        <v>0</v>
      </c>
      <c r="AT46" s="123">
        <f t="shared" si="3"/>
        <v>0</v>
      </c>
    </row>
    <row r="47" spans="1:46" x14ac:dyDescent="0.35">
      <c r="A47">
        <v>43035</v>
      </c>
      <c r="B47" t="s">
        <v>265</v>
      </c>
      <c r="C47">
        <v>3</v>
      </c>
      <c r="D47">
        <v>1</v>
      </c>
      <c r="E47">
        <v>0</v>
      </c>
      <c r="F47">
        <v>1</v>
      </c>
      <c r="G47" t="s">
        <v>192</v>
      </c>
      <c r="H47" s="1">
        <v>2</v>
      </c>
      <c r="I47" s="1" t="s">
        <v>158</v>
      </c>
      <c r="J47" s="1" t="s">
        <v>158</v>
      </c>
      <c r="K47" s="1" t="s">
        <v>158</v>
      </c>
      <c r="L47" s="1" t="s">
        <v>158</v>
      </c>
      <c r="M47" s="1">
        <v>1</v>
      </c>
      <c r="N47" s="1" t="s">
        <v>158</v>
      </c>
      <c r="O47" s="1" t="s">
        <v>158</v>
      </c>
      <c r="P47" s="1" t="s">
        <v>158</v>
      </c>
      <c r="Q47" s="1">
        <v>6</v>
      </c>
      <c r="R47" s="1">
        <v>6</v>
      </c>
      <c r="S47" s="1">
        <v>3</v>
      </c>
      <c r="T47" s="1" t="s">
        <v>158</v>
      </c>
      <c r="U47" s="1">
        <v>2</v>
      </c>
      <c r="V47" s="1">
        <v>5</v>
      </c>
      <c r="W47" s="1">
        <v>6</v>
      </c>
      <c r="X47" s="1" t="s">
        <v>158</v>
      </c>
      <c r="Y47" s="1">
        <v>6</v>
      </c>
      <c r="AA47" s="1" t="s">
        <v>521</v>
      </c>
      <c r="AB47" s="87">
        <v>2</v>
      </c>
      <c r="AC47" s="123">
        <f t="shared" si="4"/>
        <v>0.16666666666666666</v>
      </c>
      <c r="AD47" s="123">
        <f t="shared" si="3"/>
        <v>0</v>
      </c>
      <c r="AE47" s="123">
        <f t="shared" si="3"/>
        <v>0</v>
      </c>
      <c r="AF47" s="123">
        <f t="shared" si="3"/>
        <v>0</v>
      </c>
      <c r="AG47" s="123">
        <f t="shared" si="3"/>
        <v>0.2</v>
      </c>
      <c r="AH47" s="123">
        <f t="shared" si="3"/>
        <v>9.0909090909090912E-2</v>
      </c>
      <c r="AI47" s="123">
        <f t="shared" si="3"/>
        <v>0.33333333333333331</v>
      </c>
      <c r="AJ47" s="123">
        <f t="shared" si="3"/>
        <v>0</v>
      </c>
      <c r="AK47" s="123">
        <f t="shared" si="3"/>
        <v>0</v>
      </c>
      <c r="AL47" s="123">
        <f t="shared" si="3"/>
        <v>0</v>
      </c>
      <c r="AM47" s="123">
        <f t="shared" si="3"/>
        <v>0</v>
      </c>
      <c r="AN47" s="123">
        <f t="shared" si="3"/>
        <v>0.23076923076923078</v>
      </c>
      <c r="AO47" s="123">
        <f t="shared" si="3"/>
        <v>0.16666666666666666</v>
      </c>
      <c r="AP47" s="123">
        <f t="shared" si="3"/>
        <v>0.25</v>
      </c>
      <c r="AQ47" s="123">
        <f t="shared" si="3"/>
        <v>9.0909090909090912E-2</v>
      </c>
      <c r="AR47" s="123">
        <f t="shared" si="3"/>
        <v>0</v>
      </c>
      <c r="AS47" s="123">
        <f t="shared" si="3"/>
        <v>0</v>
      </c>
      <c r="AT47" s="123">
        <f t="shared" si="3"/>
        <v>0</v>
      </c>
    </row>
    <row r="48" spans="1:46" x14ac:dyDescent="0.35">
      <c r="A48">
        <v>43155</v>
      </c>
      <c r="B48" t="s">
        <v>327</v>
      </c>
      <c r="C48">
        <v>3</v>
      </c>
      <c r="D48">
        <v>1</v>
      </c>
      <c r="E48">
        <v>2</v>
      </c>
      <c r="F48">
        <v>1</v>
      </c>
      <c r="G48" t="s">
        <v>33</v>
      </c>
      <c r="H48" s="1">
        <v>1</v>
      </c>
      <c r="I48" s="1" t="s">
        <v>158</v>
      </c>
      <c r="J48" s="1" t="s">
        <v>158</v>
      </c>
      <c r="K48" s="1" t="s">
        <v>158</v>
      </c>
      <c r="L48" s="1" t="s">
        <v>158</v>
      </c>
      <c r="M48" s="1">
        <v>3</v>
      </c>
      <c r="N48" s="1" t="s">
        <v>158</v>
      </c>
      <c r="O48" s="1" t="s">
        <v>158</v>
      </c>
      <c r="P48" s="1" t="s">
        <v>158</v>
      </c>
      <c r="Q48" s="1" t="s">
        <v>158</v>
      </c>
      <c r="R48" s="1">
        <v>6</v>
      </c>
      <c r="S48" s="1">
        <v>3</v>
      </c>
      <c r="T48" s="1" t="s">
        <v>158</v>
      </c>
      <c r="U48" s="1" t="s">
        <v>158</v>
      </c>
      <c r="V48" s="1" t="s">
        <v>158</v>
      </c>
      <c r="W48" s="1" t="s">
        <v>158</v>
      </c>
      <c r="X48" s="1" t="s">
        <v>158</v>
      </c>
      <c r="Y48" s="1" t="s">
        <v>158</v>
      </c>
      <c r="AA48" s="1" t="s">
        <v>521</v>
      </c>
      <c r="AB48" s="87">
        <v>1</v>
      </c>
      <c r="AC48" s="123">
        <f t="shared" si="4"/>
        <v>0.25</v>
      </c>
      <c r="AD48" s="123">
        <f t="shared" si="3"/>
        <v>1</v>
      </c>
      <c r="AE48" s="123">
        <f t="shared" si="3"/>
        <v>1</v>
      </c>
      <c r="AF48" s="123">
        <f t="shared" si="3"/>
        <v>1</v>
      </c>
      <c r="AG48" s="123">
        <f t="shared" si="3"/>
        <v>0.2</v>
      </c>
      <c r="AH48" s="123">
        <f t="shared" si="3"/>
        <v>0.72727272727272729</v>
      </c>
      <c r="AI48" s="123">
        <f t="shared" si="3"/>
        <v>0.66666666666666663</v>
      </c>
      <c r="AJ48" s="123">
        <f t="shared" si="3"/>
        <v>1</v>
      </c>
      <c r="AK48" s="123">
        <f t="shared" si="3"/>
        <v>1</v>
      </c>
      <c r="AL48" s="123">
        <f t="shared" si="3"/>
        <v>0</v>
      </c>
      <c r="AM48" s="123">
        <f t="shared" si="3"/>
        <v>0</v>
      </c>
      <c r="AN48" s="123">
        <f t="shared" si="3"/>
        <v>7.6923076923076927E-2</v>
      </c>
      <c r="AO48" s="123">
        <f t="shared" si="3"/>
        <v>0.16666666666666666</v>
      </c>
      <c r="AP48" s="123">
        <f t="shared" si="3"/>
        <v>0.125</v>
      </c>
      <c r="AQ48" s="123">
        <f t="shared" si="3"/>
        <v>0</v>
      </c>
      <c r="AR48" s="123">
        <f t="shared" si="3"/>
        <v>0</v>
      </c>
      <c r="AS48" s="123">
        <f t="shared" si="3"/>
        <v>0</v>
      </c>
      <c r="AT48" s="123">
        <f t="shared" si="3"/>
        <v>0</v>
      </c>
    </row>
    <row r="49" spans="1:46" x14ac:dyDescent="0.35">
      <c r="A49">
        <v>43609</v>
      </c>
      <c r="B49" t="s">
        <v>251</v>
      </c>
      <c r="C49">
        <v>3</v>
      </c>
      <c r="D49">
        <v>1</v>
      </c>
      <c r="E49">
        <v>0</v>
      </c>
      <c r="F49">
        <v>1</v>
      </c>
      <c r="G49" t="s">
        <v>276</v>
      </c>
      <c r="H49" s="1">
        <v>1</v>
      </c>
      <c r="I49" s="1" t="s">
        <v>158</v>
      </c>
      <c r="J49" s="1" t="s">
        <v>158</v>
      </c>
      <c r="K49" s="1" t="s">
        <v>158</v>
      </c>
      <c r="L49" s="1">
        <v>6</v>
      </c>
      <c r="M49" s="1" t="s">
        <v>158</v>
      </c>
      <c r="N49" s="1" t="s">
        <v>158</v>
      </c>
      <c r="O49" s="1" t="s">
        <v>158</v>
      </c>
      <c r="P49" s="1" t="s">
        <v>158</v>
      </c>
      <c r="Q49" s="1">
        <v>6</v>
      </c>
      <c r="R49" s="1">
        <v>6</v>
      </c>
      <c r="S49" s="1">
        <v>3</v>
      </c>
      <c r="T49" s="1" t="s">
        <v>158</v>
      </c>
      <c r="U49" s="1" t="s">
        <v>158</v>
      </c>
      <c r="V49" s="1" t="s">
        <v>158</v>
      </c>
      <c r="W49" s="1" t="s">
        <v>158</v>
      </c>
      <c r="X49" s="1" t="s">
        <v>158</v>
      </c>
      <c r="Y49" s="1" t="s">
        <v>158</v>
      </c>
      <c r="AA49" s="127" t="s">
        <v>530</v>
      </c>
      <c r="AB49" s="127"/>
      <c r="AC49" s="128">
        <f>AC42/AC41</f>
        <v>0.54545454545454541</v>
      </c>
      <c r="AD49" s="123">
        <f t="shared" ref="AD49:AT49" si="5">AD42/AD41</f>
        <v>4.5454545454545456E-2</v>
      </c>
      <c r="AE49" s="123">
        <f t="shared" si="5"/>
        <v>0.18181818181818182</v>
      </c>
      <c r="AF49" s="123">
        <f t="shared" si="5"/>
        <v>4.5454545454545456E-2</v>
      </c>
      <c r="AG49" s="123">
        <f t="shared" si="5"/>
        <v>0.22727272727272727</v>
      </c>
      <c r="AH49" s="128">
        <f t="shared" si="5"/>
        <v>0.5</v>
      </c>
      <c r="AI49" s="123">
        <f t="shared" si="5"/>
        <v>0.13636363636363635</v>
      </c>
      <c r="AJ49" s="123">
        <f t="shared" si="5"/>
        <v>0.13636363636363635</v>
      </c>
      <c r="AK49" s="123">
        <f t="shared" si="5"/>
        <v>9.0909090909090912E-2</v>
      </c>
      <c r="AL49" s="128">
        <f t="shared" si="5"/>
        <v>0.59090909090909094</v>
      </c>
      <c r="AM49" s="128">
        <f t="shared" si="5"/>
        <v>0.68181818181818177</v>
      </c>
      <c r="AN49" s="128">
        <f t="shared" si="5"/>
        <v>0.59090909090909094</v>
      </c>
      <c r="AO49" s="123">
        <f t="shared" si="5"/>
        <v>0.27272727272727271</v>
      </c>
      <c r="AP49" s="123">
        <f t="shared" si="5"/>
        <v>0.36363636363636365</v>
      </c>
      <c r="AQ49" s="128">
        <f t="shared" si="5"/>
        <v>0.5</v>
      </c>
      <c r="AR49" s="129">
        <f t="shared" si="5"/>
        <v>0.36363636363636365</v>
      </c>
      <c r="AS49" s="123">
        <f t="shared" si="5"/>
        <v>9.0909090909090912E-2</v>
      </c>
      <c r="AT49" s="129">
        <f t="shared" si="5"/>
        <v>0.36363636363636365</v>
      </c>
    </row>
    <row r="50" spans="1:46" x14ac:dyDescent="0.35">
      <c r="A50">
        <v>44403</v>
      </c>
      <c r="B50" t="s">
        <v>283</v>
      </c>
      <c r="C50">
        <v>0</v>
      </c>
      <c r="D50">
        <v>1</v>
      </c>
      <c r="E50">
        <v>0</v>
      </c>
      <c r="F50">
        <v>0</v>
      </c>
      <c r="G50" t="s">
        <v>282</v>
      </c>
      <c r="H50" s="1" t="s">
        <v>158</v>
      </c>
      <c r="I50" s="1" t="s">
        <v>158</v>
      </c>
      <c r="J50" s="1" t="s">
        <v>158</v>
      </c>
      <c r="K50" s="1" t="s">
        <v>158</v>
      </c>
      <c r="L50" s="1" t="s">
        <v>158</v>
      </c>
      <c r="M50" s="1" t="s">
        <v>158</v>
      </c>
      <c r="N50" s="1" t="s">
        <v>158</v>
      </c>
      <c r="O50" s="1" t="s">
        <v>158</v>
      </c>
      <c r="P50" s="1" t="s">
        <v>158</v>
      </c>
      <c r="Q50" s="1" t="s">
        <v>158</v>
      </c>
      <c r="R50" s="1">
        <v>3</v>
      </c>
      <c r="S50" s="1">
        <v>1</v>
      </c>
      <c r="T50" s="1">
        <v>1</v>
      </c>
      <c r="U50" s="1" t="s">
        <v>158</v>
      </c>
      <c r="V50" s="1">
        <v>3</v>
      </c>
      <c r="W50" s="1">
        <v>6</v>
      </c>
      <c r="X50" s="1" t="s">
        <v>158</v>
      </c>
      <c r="Y50" s="1">
        <v>6</v>
      </c>
    </row>
    <row r="51" spans="1:46" x14ac:dyDescent="0.35">
      <c r="A51">
        <v>46995</v>
      </c>
      <c r="B51" t="s">
        <v>255</v>
      </c>
      <c r="C51">
        <v>4</v>
      </c>
      <c r="D51">
        <v>1</v>
      </c>
      <c r="E51">
        <v>2</v>
      </c>
      <c r="F51">
        <v>1</v>
      </c>
      <c r="G51" t="s">
        <v>28</v>
      </c>
      <c r="H51" s="1">
        <v>3</v>
      </c>
      <c r="I51" s="1">
        <v>1</v>
      </c>
      <c r="J51" s="1">
        <v>1</v>
      </c>
      <c r="K51" s="1">
        <v>1</v>
      </c>
      <c r="L51" s="1">
        <v>2</v>
      </c>
      <c r="M51" s="1">
        <v>1</v>
      </c>
      <c r="N51" s="1">
        <v>2</v>
      </c>
      <c r="O51" s="1">
        <v>1</v>
      </c>
      <c r="P51" s="1">
        <v>1</v>
      </c>
      <c r="Q51" s="1">
        <v>6</v>
      </c>
      <c r="R51" s="1">
        <v>6</v>
      </c>
      <c r="S51" s="1">
        <v>3</v>
      </c>
      <c r="T51" s="1">
        <v>4</v>
      </c>
      <c r="U51" s="1">
        <v>3</v>
      </c>
      <c r="V51" s="1">
        <v>6</v>
      </c>
      <c r="W51" s="1">
        <v>6</v>
      </c>
      <c r="X51" s="1" t="s">
        <v>158</v>
      </c>
      <c r="Y51" s="1">
        <v>6</v>
      </c>
    </row>
    <row r="52" spans="1:46" x14ac:dyDescent="0.35">
      <c r="A52">
        <v>50995</v>
      </c>
      <c r="B52" t="s">
        <v>256</v>
      </c>
      <c r="C52">
        <v>4</v>
      </c>
      <c r="D52">
        <v>1</v>
      </c>
      <c r="E52">
        <v>2</v>
      </c>
      <c r="F52">
        <v>1</v>
      </c>
      <c r="G52" t="s">
        <v>62</v>
      </c>
      <c r="H52" s="1">
        <v>3</v>
      </c>
      <c r="I52" s="1" t="s">
        <v>158</v>
      </c>
      <c r="J52" s="1">
        <v>1</v>
      </c>
      <c r="K52" s="1" t="s">
        <v>158</v>
      </c>
      <c r="L52" s="1">
        <v>1</v>
      </c>
      <c r="M52" s="1">
        <v>1</v>
      </c>
      <c r="N52" s="1" t="s">
        <v>158</v>
      </c>
      <c r="O52" s="1">
        <v>1</v>
      </c>
      <c r="P52" s="1" t="s">
        <v>158</v>
      </c>
      <c r="Q52" s="1">
        <v>6</v>
      </c>
      <c r="R52" s="1">
        <v>6</v>
      </c>
      <c r="S52" s="1">
        <v>3</v>
      </c>
      <c r="T52" s="1">
        <v>3</v>
      </c>
      <c r="U52" s="1">
        <v>3</v>
      </c>
      <c r="V52" s="1">
        <v>6</v>
      </c>
      <c r="W52" s="1">
        <v>6</v>
      </c>
      <c r="X52" s="1">
        <v>5</v>
      </c>
      <c r="Y52" s="1">
        <v>6</v>
      </c>
    </row>
    <row r="53" spans="1:46" x14ac:dyDescent="0.35">
      <c r="A53" t="s">
        <v>72</v>
      </c>
      <c r="C53">
        <f>COUNT(C31:C52)</f>
        <v>22</v>
      </c>
      <c r="D53">
        <f t="shared" ref="D53:F53" si="6">COUNT(D31:D52)</f>
        <v>22</v>
      </c>
      <c r="E53">
        <f t="shared" si="6"/>
        <v>22</v>
      </c>
      <c r="F53">
        <f t="shared" si="6"/>
        <v>22</v>
      </c>
      <c r="G53" t="s">
        <v>9</v>
      </c>
      <c r="H53">
        <f>COUNTA(H31:H52)</f>
        <v>22</v>
      </c>
      <c r="I53">
        <f>COUNTA(I31:I52)</f>
        <v>22</v>
      </c>
      <c r="J53">
        <f t="shared" ref="J53:Y53" si="7">COUNTA(J31:J52)</f>
        <v>22</v>
      </c>
      <c r="K53">
        <f t="shared" si="7"/>
        <v>22</v>
      </c>
      <c r="L53">
        <f t="shared" si="7"/>
        <v>22</v>
      </c>
      <c r="M53">
        <f t="shared" si="7"/>
        <v>22</v>
      </c>
      <c r="N53">
        <f t="shared" si="7"/>
        <v>22</v>
      </c>
      <c r="O53">
        <f t="shared" si="7"/>
        <v>22</v>
      </c>
      <c r="P53">
        <f t="shared" si="7"/>
        <v>22</v>
      </c>
      <c r="Q53">
        <f t="shared" si="7"/>
        <v>22</v>
      </c>
      <c r="R53">
        <f t="shared" si="7"/>
        <v>22</v>
      </c>
      <c r="S53">
        <f t="shared" si="7"/>
        <v>22</v>
      </c>
      <c r="T53">
        <f t="shared" si="7"/>
        <v>22</v>
      </c>
      <c r="U53">
        <f t="shared" si="7"/>
        <v>22</v>
      </c>
      <c r="V53">
        <f t="shared" si="7"/>
        <v>22</v>
      </c>
      <c r="W53">
        <f t="shared" si="7"/>
        <v>22</v>
      </c>
      <c r="X53">
        <f t="shared" si="7"/>
        <v>22</v>
      </c>
      <c r="Y53">
        <f t="shared" si="7"/>
        <v>22</v>
      </c>
    </row>
    <row r="54" spans="1:46" x14ac:dyDescent="0.35">
      <c r="C54">
        <f>COUNTA(C31:C52)</f>
        <v>22</v>
      </c>
      <c r="D54">
        <f t="shared" ref="D54:F54" si="8">COUNTA(D31:D52)</f>
        <v>22</v>
      </c>
      <c r="E54">
        <f t="shared" si="8"/>
        <v>22</v>
      </c>
      <c r="F54">
        <f t="shared" si="8"/>
        <v>22</v>
      </c>
      <c r="G54" s="1" t="s">
        <v>529</v>
      </c>
      <c r="H54">
        <f>COUNT(H31:H52)</f>
        <v>12</v>
      </c>
      <c r="I54">
        <f t="shared" ref="I54:Y54" si="9">COUNT(I31:I52)</f>
        <v>1</v>
      </c>
      <c r="J54">
        <f t="shared" si="9"/>
        <v>4</v>
      </c>
      <c r="K54">
        <f t="shared" si="9"/>
        <v>1</v>
      </c>
      <c r="L54">
        <f t="shared" si="9"/>
        <v>5</v>
      </c>
      <c r="M54">
        <f t="shared" si="9"/>
        <v>11</v>
      </c>
      <c r="N54">
        <f t="shared" si="9"/>
        <v>3</v>
      </c>
      <c r="O54">
        <f t="shared" si="9"/>
        <v>3</v>
      </c>
      <c r="P54">
        <f t="shared" si="9"/>
        <v>2</v>
      </c>
      <c r="Q54">
        <f t="shared" si="9"/>
        <v>13</v>
      </c>
      <c r="R54">
        <f t="shared" si="9"/>
        <v>15</v>
      </c>
      <c r="S54">
        <f t="shared" si="9"/>
        <v>13</v>
      </c>
      <c r="T54">
        <f t="shared" si="9"/>
        <v>6</v>
      </c>
      <c r="U54">
        <f t="shared" si="9"/>
        <v>8</v>
      </c>
      <c r="V54">
        <f t="shared" si="9"/>
        <v>11</v>
      </c>
      <c r="W54">
        <f t="shared" si="9"/>
        <v>8</v>
      </c>
      <c r="X54">
        <f t="shared" si="9"/>
        <v>2</v>
      </c>
      <c r="Y54">
        <f t="shared" si="9"/>
        <v>8</v>
      </c>
    </row>
    <row r="55" spans="1:46" x14ac:dyDescent="0.35">
      <c r="G55" s="1"/>
    </row>
    <row r="56" spans="1:46" x14ac:dyDescent="0.35">
      <c r="G56" s="1"/>
    </row>
    <row r="57" spans="1:46" x14ac:dyDescent="0.35">
      <c r="B57">
        <v>4</v>
      </c>
      <c r="C57" cm="1">
        <f t="array" ref="C57:C61">FREQUENCY(C31:C52,B57:B60)</f>
        <v>11</v>
      </c>
      <c r="D57" cm="1">
        <f t="array" ref="D57:D62">FREQUENCY(D31:D52,$B57:$B61)</f>
        <v>0</v>
      </c>
      <c r="E57" cm="1">
        <f t="array" ref="E57:E62">FREQUENCY(E31:E52,$B57:$B61)</f>
        <v>0</v>
      </c>
      <c r="F57" cm="1">
        <f t="array" ref="F57:F62">FREQUENCY(F31:F52,$B57:$B61)</f>
        <v>0</v>
      </c>
      <c r="G57" s="1"/>
    </row>
    <row r="58" spans="1:46" x14ac:dyDescent="0.35">
      <c r="B58">
        <v>3</v>
      </c>
      <c r="C58">
        <v>9</v>
      </c>
      <c r="D58">
        <v>0</v>
      </c>
      <c r="E58">
        <v>1</v>
      </c>
      <c r="F58">
        <v>0</v>
      </c>
      <c r="G58" s="1"/>
    </row>
    <row r="59" spans="1:46" x14ac:dyDescent="0.35">
      <c r="B59">
        <v>2</v>
      </c>
      <c r="C59">
        <v>1</v>
      </c>
      <c r="D59">
        <v>0</v>
      </c>
      <c r="E59">
        <v>5</v>
      </c>
      <c r="F59">
        <v>0</v>
      </c>
      <c r="G59" s="1"/>
    </row>
    <row r="60" spans="1:46" x14ac:dyDescent="0.35">
      <c r="B60">
        <v>1</v>
      </c>
      <c r="C60">
        <v>1</v>
      </c>
      <c r="D60">
        <v>22</v>
      </c>
      <c r="E60">
        <v>10</v>
      </c>
      <c r="F60">
        <v>21</v>
      </c>
      <c r="G60" s="1"/>
    </row>
    <row r="61" spans="1:46" x14ac:dyDescent="0.35">
      <c r="B61">
        <v>0</v>
      </c>
      <c r="C61">
        <v>0</v>
      </c>
      <c r="D61">
        <v>0</v>
      </c>
      <c r="E61">
        <v>6</v>
      </c>
      <c r="F61">
        <v>1</v>
      </c>
    </row>
    <row r="62" spans="1:46" x14ac:dyDescent="0.35">
      <c r="D62">
        <v>0</v>
      </c>
      <c r="E62">
        <v>0</v>
      </c>
      <c r="F62">
        <v>0</v>
      </c>
    </row>
    <row r="64" spans="1:46" x14ac:dyDescent="0.35">
      <c r="B64">
        <v>4</v>
      </c>
      <c r="C64" s="54">
        <f>C57/C$53</f>
        <v>0.5</v>
      </c>
      <c r="D64" s="54">
        <f t="shared" ref="D64:F64" si="10">D57/D$53</f>
        <v>0</v>
      </c>
      <c r="E64" s="54">
        <f t="shared" si="10"/>
        <v>0</v>
      </c>
      <c r="F64" s="54">
        <f t="shared" si="10"/>
        <v>0</v>
      </c>
    </row>
    <row r="65" spans="2:6" x14ac:dyDescent="0.35">
      <c r="B65">
        <v>3</v>
      </c>
      <c r="C65" s="54">
        <f t="shared" ref="C65:F68" si="11">C58/C$53</f>
        <v>0.40909090909090912</v>
      </c>
      <c r="D65" s="54">
        <f t="shared" si="11"/>
        <v>0</v>
      </c>
      <c r="E65" s="54">
        <f t="shared" si="11"/>
        <v>4.5454545454545456E-2</v>
      </c>
      <c r="F65" s="54">
        <f t="shared" si="11"/>
        <v>0</v>
      </c>
    </row>
    <row r="66" spans="2:6" x14ac:dyDescent="0.35">
      <c r="B66">
        <v>2</v>
      </c>
      <c r="C66" s="54">
        <f t="shared" si="11"/>
        <v>4.5454545454545456E-2</v>
      </c>
      <c r="D66" s="54">
        <f t="shared" si="11"/>
        <v>0</v>
      </c>
      <c r="E66" s="54">
        <f t="shared" si="11"/>
        <v>0.22727272727272727</v>
      </c>
      <c r="F66" s="54">
        <f t="shared" si="11"/>
        <v>0</v>
      </c>
    </row>
    <row r="67" spans="2:6" x14ac:dyDescent="0.35">
      <c r="B67">
        <v>1</v>
      </c>
      <c r="C67" s="54">
        <f t="shared" si="11"/>
        <v>4.5454545454545456E-2</v>
      </c>
      <c r="D67" s="54">
        <f t="shared" si="11"/>
        <v>1</v>
      </c>
      <c r="E67" s="54">
        <f t="shared" si="11"/>
        <v>0.45454545454545453</v>
      </c>
      <c r="F67" s="54">
        <f t="shared" si="11"/>
        <v>0.95454545454545459</v>
      </c>
    </row>
    <row r="68" spans="2:6" x14ac:dyDescent="0.35">
      <c r="B68">
        <v>0</v>
      </c>
      <c r="C68" s="54">
        <f t="shared" si="11"/>
        <v>0</v>
      </c>
      <c r="D68" s="54">
        <f t="shared" si="11"/>
        <v>0</v>
      </c>
      <c r="E68" s="54">
        <f t="shared" si="11"/>
        <v>0.27272727272727271</v>
      </c>
      <c r="F68" s="54">
        <f t="shared" si="11"/>
        <v>4.5454545454545456E-2</v>
      </c>
    </row>
  </sheetData>
  <mergeCells count="1">
    <mergeCell ref="AA49:AB4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0937-DA8E-48B6-BDC5-A1E8A0429C84}">
  <dimension ref="B1:AU55"/>
  <sheetViews>
    <sheetView workbookViewId="0">
      <selection activeCell="B2" sqref="B2:B16"/>
    </sheetView>
  </sheetViews>
  <sheetFormatPr defaultRowHeight="14.5" x14ac:dyDescent="0.35"/>
  <cols>
    <col min="3" max="3" width="70" customWidth="1"/>
    <col min="26" max="26" width="19.453125" bestFit="1" customWidth="1"/>
    <col min="27" max="46" width="4.08984375" customWidth="1"/>
  </cols>
  <sheetData>
    <row r="1" spans="2:26" x14ac:dyDescent="0.35">
      <c r="B1" s="2" t="s">
        <v>9</v>
      </c>
      <c r="C1" s="2" t="s">
        <v>8</v>
      </c>
      <c r="D1" s="2" t="s">
        <v>10</v>
      </c>
      <c r="E1" s="2" t="s">
        <v>11</v>
      </c>
      <c r="F1" s="2" t="s">
        <v>13</v>
      </c>
      <c r="G1" s="2" t="s">
        <v>12</v>
      </c>
      <c r="H1" s="2" t="s">
        <v>509</v>
      </c>
      <c r="I1" s="2" t="s">
        <v>127</v>
      </c>
      <c r="J1" s="2" t="s">
        <v>128</v>
      </c>
      <c r="K1" s="2" t="s">
        <v>129</v>
      </c>
      <c r="L1" s="2" t="s">
        <v>130</v>
      </c>
      <c r="M1" s="2" t="s">
        <v>141</v>
      </c>
      <c r="N1" s="2" t="s">
        <v>133</v>
      </c>
      <c r="O1" s="2" t="s">
        <v>131</v>
      </c>
      <c r="P1" s="2" t="s">
        <v>132</v>
      </c>
      <c r="Q1" s="2" t="s">
        <v>140</v>
      </c>
      <c r="R1" s="2" t="s">
        <v>134</v>
      </c>
      <c r="S1" s="2" t="s">
        <v>139</v>
      </c>
      <c r="T1" s="2" t="s">
        <v>142</v>
      </c>
      <c r="U1" s="2" t="s">
        <v>143</v>
      </c>
      <c r="V1" s="2" t="s">
        <v>135</v>
      </c>
      <c r="W1" s="2" t="s">
        <v>138</v>
      </c>
      <c r="X1" s="2" t="s">
        <v>137</v>
      </c>
      <c r="Y1" s="2" t="s">
        <v>144</v>
      </c>
      <c r="Z1" s="2" t="s">
        <v>136</v>
      </c>
    </row>
    <row r="2" spans="2:26" x14ac:dyDescent="0.35">
      <c r="B2">
        <v>12254</v>
      </c>
      <c r="C2" t="s">
        <v>352</v>
      </c>
      <c r="D2">
        <v>4</v>
      </c>
      <c r="E2">
        <v>1</v>
      </c>
      <c r="F2">
        <v>0</v>
      </c>
      <c r="G2">
        <v>2</v>
      </c>
      <c r="H2" t="s">
        <v>279</v>
      </c>
      <c r="I2">
        <v>5</v>
      </c>
      <c r="J2">
        <v>5</v>
      </c>
      <c r="K2" t="s">
        <v>158</v>
      </c>
      <c r="L2">
        <v>1</v>
      </c>
      <c r="M2">
        <v>2</v>
      </c>
      <c r="N2">
        <v>3</v>
      </c>
      <c r="O2">
        <v>3</v>
      </c>
      <c r="P2">
        <v>1</v>
      </c>
      <c r="Q2">
        <v>2</v>
      </c>
      <c r="R2">
        <v>3</v>
      </c>
      <c r="S2">
        <v>6</v>
      </c>
      <c r="T2">
        <v>5</v>
      </c>
      <c r="U2">
        <v>4</v>
      </c>
      <c r="V2">
        <v>5</v>
      </c>
      <c r="W2">
        <v>6</v>
      </c>
      <c r="X2">
        <v>6</v>
      </c>
      <c r="Y2">
        <v>6</v>
      </c>
      <c r="Z2">
        <v>6</v>
      </c>
    </row>
    <row r="3" spans="2:26" x14ac:dyDescent="0.35">
      <c r="B3">
        <v>12598</v>
      </c>
      <c r="C3" t="s">
        <v>359</v>
      </c>
      <c r="D3">
        <v>4</v>
      </c>
      <c r="E3">
        <v>1</v>
      </c>
      <c r="F3">
        <v>0</v>
      </c>
      <c r="G3">
        <v>1</v>
      </c>
      <c r="H3" t="s">
        <v>280</v>
      </c>
      <c r="I3">
        <v>4</v>
      </c>
      <c r="J3">
        <v>1</v>
      </c>
      <c r="K3" t="s">
        <v>158</v>
      </c>
      <c r="L3" t="s">
        <v>158</v>
      </c>
      <c r="M3" t="s">
        <v>158</v>
      </c>
      <c r="N3">
        <v>2</v>
      </c>
      <c r="O3">
        <v>3</v>
      </c>
      <c r="P3">
        <v>2</v>
      </c>
      <c r="Q3" t="s">
        <v>158</v>
      </c>
      <c r="R3">
        <v>4</v>
      </c>
      <c r="S3">
        <v>6</v>
      </c>
      <c r="T3">
        <v>4</v>
      </c>
      <c r="U3" t="s">
        <v>158</v>
      </c>
      <c r="V3" t="s">
        <v>158</v>
      </c>
      <c r="W3" t="s">
        <v>158</v>
      </c>
      <c r="X3">
        <v>6</v>
      </c>
      <c r="Y3" t="s">
        <v>158</v>
      </c>
      <c r="Z3">
        <v>6</v>
      </c>
    </row>
    <row r="4" spans="2:26" x14ac:dyDescent="0.35">
      <c r="B4">
        <v>12598</v>
      </c>
      <c r="C4" t="s">
        <v>360</v>
      </c>
      <c r="D4">
        <v>4</v>
      </c>
      <c r="E4">
        <v>1</v>
      </c>
      <c r="F4">
        <v>0</v>
      </c>
      <c r="G4">
        <v>1</v>
      </c>
      <c r="H4" t="s">
        <v>280</v>
      </c>
      <c r="I4">
        <v>4</v>
      </c>
      <c r="J4">
        <v>1</v>
      </c>
      <c r="K4" t="s">
        <v>158</v>
      </c>
      <c r="L4" t="s">
        <v>158</v>
      </c>
      <c r="M4" t="s">
        <v>158</v>
      </c>
      <c r="N4">
        <v>2</v>
      </c>
      <c r="O4">
        <v>3</v>
      </c>
      <c r="P4">
        <v>2</v>
      </c>
      <c r="Q4" t="s">
        <v>158</v>
      </c>
      <c r="R4">
        <v>4</v>
      </c>
      <c r="S4">
        <v>6</v>
      </c>
      <c r="T4">
        <v>4</v>
      </c>
      <c r="U4" t="s">
        <v>158</v>
      </c>
      <c r="V4" t="s">
        <v>158</v>
      </c>
      <c r="W4" t="s">
        <v>158</v>
      </c>
      <c r="X4">
        <v>6</v>
      </c>
      <c r="Y4" t="s">
        <v>158</v>
      </c>
      <c r="Z4">
        <v>6</v>
      </c>
    </row>
    <row r="5" spans="2:26" x14ac:dyDescent="0.35">
      <c r="B5">
        <v>16314</v>
      </c>
      <c r="C5" t="s">
        <v>494</v>
      </c>
      <c r="D5">
        <v>3</v>
      </c>
      <c r="E5">
        <v>1</v>
      </c>
      <c r="F5">
        <v>0</v>
      </c>
      <c r="G5">
        <v>1</v>
      </c>
      <c r="H5" t="s">
        <v>276</v>
      </c>
      <c r="I5">
        <v>1</v>
      </c>
      <c r="J5" t="s">
        <v>158</v>
      </c>
      <c r="K5">
        <v>1</v>
      </c>
      <c r="L5" t="s">
        <v>158</v>
      </c>
      <c r="M5" t="s">
        <v>158</v>
      </c>
      <c r="N5" t="s">
        <v>158</v>
      </c>
      <c r="O5" t="s">
        <v>158</v>
      </c>
      <c r="P5" t="s">
        <v>158</v>
      </c>
      <c r="Q5">
        <v>5</v>
      </c>
      <c r="R5">
        <v>6</v>
      </c>
      <c r="S5">
        <v>6</v>
      </c>
      <c r="T5" t="s">
        <v>158</v>
      </c>
      <c r="U5" t="s">
        <v>158</v>
      </c>
      <c r="V5" t="s">
        <v>158</v>
      </c>
      <c r="W5" t="s">
        <v>158</v>
      </c>
      <c r="X5">
        <v>6</v>
      </c>
      <c r="Y5" t="s">
        <v>158</v>
      </c>
      <c r="Z5">
        <v>6</v>
      </c>
    </row>
    <row r="6" spans="2:26" x14ac:dyDescent="0.35">
      <c r="B6">
        <v>33334</v>
      </c>
      <c r="C6" t="s">
        <v>250</v>
      </c>
      <c r="D6">
        <v>4</v>
      </c>
      <c r="E6">
        <v>1</v>
      </c>
      <c r="F6">
        <v>0</v>
      </c>
      <c r="G6">
        <v>1</v>
      </c>
      <c r="H6" t="s">
        <v>77</v>
      </c>
      <c r="I6" t="s">
        <v>158</v>
      </c>
      <c r="J6">
        <v>1</v>
      </c>
      <c r="K6" t="s">
        <v>158</v>
      </c>
      <c r="L6" t="s">
        <v>158</v>
      </c>
      <c r="M6" t="s">
        <v>158</v>
      </c>
      <c r="N6">
        <v>1</v>
      </c>
      <c r="O6" t="s">
        <v>158</v>
      </c>
      <c r="P6" t="s">
        <v>158</v>
      </c>
      <c r="Q6" t="s">
        <v>158</v>
      </c>
      <c r="R6">
        <v>4</v>
      </c>
      <c r="S6">
        <v>6</v>
      </c>
      <c r="T6">
        <v>3</v>
      </c>
      <c r="U6" t="s">
        <v>158</v>
      </c>
      <c r="V6">
        <v>3</v>
      </c>
      <c r="W6">
        <v>6</v>
      </c>
      <c r="X6">
        <v>6</v>
      </c>
      <c r="Y6" t="s">
        <v>158</v>
      </c>
      <c r="Z6">
        <v>6</v>
      </c>
    </row>
    <row r="7" spans="2:26" x14ac:dyDescent="0.35">
      <c r="B7">
        <v>34142</v>
      </c>
      <c r="C7" t="s">
        <v>253</v>
      </c>
      <c r="D7">
        <v>3</v>
      </c>
      <c r="E7">
        <v>1</v>
      </c>
      <c r="F7">
        <v>0</v>
      </c>
      <c r="G7">
        <v>1</v>
      </c>
      <c r="H7" t="s">
        <v>276</v>
      </c>
      <c r="I7">
        <v>2</v>
      </c>
      <c r="J7" t="s">
        <v>158</v>
      </c>
      <c r="K7" t="s">
        <v>158</v>
      </c>
      <c r="L7" t="s">
        <v>158</v>
      </c>
      <c r="M7" t="s">
        <v>158</v>
      </c>
      <c r="N7" t="s">
        <v>158</v>
      </c>
      <c r="O7" t="s">
        <v>158</v>
      </c>
      <c r="P7" t="s">
        <v>158</v>
      </c>
      <c r="Q7" t="s">
        <v>158</v>
      </c>
      <c r="R7" t="s">
        <v>158</v>
      </c>
      <c r="S7">
        <v>6</v>
      </c>
      <c r="T7">
        <v>3</v>
      </c>
      <c r="U7" t="s">
        <v>158</v>
      </c>
      <c r="V7" t="s">
        <v>158</v>
      </c>
      <c r="W7">
        <v>4</v>
      </c>
      <c r="X7" t="s">
        <v>158</v>
      </c>
      <c r="Y7" t="s">
        <v>158</v>
      </c>
      <c r="Z7" t="s">
        <v>158</v>
      </c>
    </row>
    <row r="8" spans="2:26" x14ac:dyDescent="0.35">
      <c r="B8">
        <v>38645</v>
      </c>
      <c r="C8" t="s">
        <v>322</v>
      </c>
      <c r="D8">
        <v>0</v>
      </c>
      <c r="E8">
        <v>1</v>
      </c>
      <c r="F8">
        <v>0</v>
      </c>
      <c r="G8">
        <v>0</v>
      </c>
      <c r="H8" t="s">
        <v>282</v>
      </c>
      <c r="I8" t="s">
        <v>158</v>
      </c>
      <c r="J8" t="s">
        <v>158</v>
      </c>
      <c r="K8" t="s">
        <v>158</v>
      </c>
      <c r="L8" t="s">
        <v>158</v>
      </c>
      <c r="M8" t="s">
        <v>158</v>
      </c>
      <c r="N8" t="s">
        <v>158</v>
      </c>
      <c r="O8" t="s">
        <v>158</v>
      </c>
      <c r="P8" t="s">
        <v>158</v>
      </c>
      <c r="Q8" t="s">
        <v>158</v>
      </c>
      <c r="R8" t="s">
        <v>158</v>
      </c>
      <c r="S8">
        <v>6</v>
      </c>
      <c r="T8" t="s">
        <v>158</v>
      </c>
      <c r="U8" t="s">
        <v>158</v>
      </c>
      <c r="V8">
        <v>1</v>
      </c>
      <c r="W8">
        <v>6</v>
      </c>
      <c r="X8">
        <v>6</v>
      </c>
      <c r="Y8" t="s">
        <v>158</v>
      </c>
      <c r="Z8" t="s">
        <v>158</v>
      </c>
    </row>
    <row r="9" spans="2:26" x14ac:dyDescent="0.35">
      <c r="B9">
        <v>39827</v>
      </c>
      <c r="C9" t="s">
        <v>326</v>
      </c>
      <c r="D9">
        <v>3</v>
      </c>
      <c r="E9">
        <v>1</v>
      </c>
      <c r="F9">
        <v>0</v>
      </c>
      <c r="G9">
        <v>1</v>
      </c>
      <c r="H9" t="s">
        <v>276</v>
      </c>
      <c r="I9">
        <v>1</v>
      </c>
      <c r="J9" t="s">
        <v>158</v>
      </c>
      <c r="K9" t="s">
        <v>158</v>
      </c>
      <c r="L9" t="s">
        <v>158</v>
      </c>
      <c r="M9">
        <v>3</v>
      </c>
      <c r="N9" t="s">
        <v>158</v>
      </c>
      <c r="O9">
        <v>1</v>
      </c>
      <c r="P9" t="s">
        <v>158</v>
      </c>
      <c r="Q9">
        <v>1</v>
      </c>
      <c r="R9">
        <v>4</v>
      </c>
      <c r="S9">
        <v>6</v>
      </c>
      <c r="T9">
        <v>2</v>
      </c>
      <c r="U9">
        <v>2</v>
      </c>
      <c r="V9">
        <v>2</v>
      </c>
      <c r="W9">
        <v>5</v>
      </c>
      <c r="X9">
        <v>6</v>
      </c>
      <c r="Y9" t="s">
        <v>158</v>
      </c>
      <c r="Z9">
        <v>6</v>
      </c>
    </row>
    <row r="10" spans="2:26" x14ac:dyDescent="0.35">
      <c r="B10">
        <v>40506</v>
      </c>
      <c r="C10" t="s">
        <v>372</v>
      </c>
      <c r="D10">
        <v>4</v>
      </c>
      <c r="E10">
        <v>1</v>
      </c>
      <c r="F10">
        <v>0</v>
      </c>
      <c r="G10">
        <v>1</v>
      </c>
      <c r="H10" t="s">
        <v>280</v>
      </c>
      <c r="I10" t="s">
        <v>158</v>
      </c>
      <c r="J10" t="s">
        <v>158</v>
      </c>
      <c r="K10" t="s">
        <v>158</v>
      </c>
      <c r="L10" t="s">
        <v>158</v>
      </c>
      <c r="M10" t="s">
        <v>158</v>
      </c>
      <c r="N10">
        <v>3</v>
      </c>
      <c r="O10" t="s">
        <v>158</v>
      </c>
      <c r="P10" t="s">
        <v>158</v>
      </c>
      <c r="Q10" t="s">
        <v>158</v>
      </c>
      <c r="R10">
        <v>6</v>
      </c>
      <c r="S10">
        <v>6</v>
      </c>
      <c r="T10" t="s">
        <v>158</v>
      </c>
      <c r="U10" t="s">
        <v>158</v>
      </c>
      <c r="V10" t="s">
        <v>158</v>
      </c>
      <c r="W10" t="s">
        <v>158</v>
      </c>
      <c r="X10" t="s">
        <v>158</v>
      </c>
      <c r="Y10" t="s">
        <v>158</v>
      </c>
      <c r="Z10" t="s">
        <v>158</v>
      </c>
    </row>
    <row r="11" spans="2:26" x14ac:dyDescent="0.35">
      <c r="B11">
        <v>41819</v>
      </c>
      <c r="C11" t="s">
        <v>336</v>
      </c>
      <c r="D11">
        <v>3</v>
      </c>
      <c r="E11">
        <v>1</v>
      </c>
      <c r="F11">
        <v>0</v>
      </c>
      <c r="G11">
        <v>1</v>
      </c>
      <c r="H11" t="s">
        <v>276</v>
      </c>
      <c r="I11">
        <v>2</v>
      </c>
      <c r="J11" t="s">
        <v>158</v>
      </c>
      <c r="K11" t="s">
        <v>158</v>
      </c>
      <c r="L11" t="s">
        <v>158</v>
      </c>
      <c r="M11" t="s">
        <v>158</v>
      </c>
      <c r="N11">
        <v>1</v>
      </c>
      <c r="O11" t="s">
        <v>158</v>
      </c>
      <c r="P11" t="s">
        <v>158</v>
      </c>
      <c r="Q11" t="s">
        <v>158</v>
      </c>
      <c r="R11">
        <v>6</v>
      </c>
      <c r="S11">
        <v>6</v>
      </c>
      <c r="T11" t="s">
        <v>158</v>
      </c>
      <c r="U11" t="s">
        <v>158</v>
      </c>
      <c r="V11" t="s">
        <v>158</v>
      </c>
      <c r="W11" t="s">
        <v>158</v>
      </c>
      <c r="X11" t="s">
        <v>158</v>
      </c>
      <c r="Y11" t="s">
        <v>158</v>
      </c>
      <c r="Z11" t="s">
        <v>158</v>
      </c>
    </row>
    <row r="12" spans="2:26" x14ac:dyDescent="0.35">
      <c r="B12">
        <v>42255</v>
      </c>
      <c r="C12" t="s">
        <v>387</v>
      </c>
      <c r="D12">
        <v>2</v>
      </c>
      <c r="E12">
        <v>1</v>
      </c>
      <c r="F12">
        <v>0</v>
      </c>
      <c r="G12">
        <v>1</v>
      </c>
      <c r="H12" t="s">
        <v>278</v>
      </c>
      <c r="I12">
        <v>2</v>
      </c>
      <c r="J12" t="s">
        <v>158</v>
      </c>
      <c r="K12" t="s">
        <v>158</v>
      </c>
      <c r="L12" t="s">
        <v>158</v>
      </c>
      <c r="M12" t="s">
        <v>158</v>
      </c>
      <c r="N12" t="s">
        <v>158</v>
      </c>
      <c r="O12" t="s">
        <v>158</v>
      </c>
      <c r="P12" t="s">
        <v>158</v>
      </c>
      <c r="Q12" t="s">
        <v>158</v>
      </c>
      <c r="R12" t="s">
        <v>158</v>
      </c>
      <c r="S12">
        <v>4</v>
      </c>
      <c r="T12">
        <v>4</v>
      </c>
      <c r="U12" t="s">
        <v>158</v>
      </c>
      <c r="V12" t="s">
        <v>158</v>
      </c>
      <c r="W12">
        <v>5</v>
      </c>
      <c r="X12" t="s">
        <v>158</v>
      </c>
      <c r="Y12" t="s">
        <v>158</v>
      </c>
      <c r="Z12" t="s">
        <v>158</v>
      </c>
    </row>
    <row r="13" spans="2:26" x14ac:dyDescent="0.35">
      <c r="B13">
        <v>44051</v>
      </c>
      <c r="C13" t="s">
        <v>350</v>
      </c>
      <c r="D13">
        <v>3</v>
      </c>
      <c r="E13">
        <v>1</v>
      </c>
      <c r="F13">
        <v>0</v>
      </c>
      <c r="G13">
        <v>1</v>
      </c>
      <c r="H13" t="s">
        <v>276</v>
      </c>
      <c r="I13">
        <v>1</v>
      </c>
      <c r="J13" t="s">
        <v>158</v>
      </c>
      <c r="K13" t="s">
        <v>158</v>
      </c>
      <c r="L13">
        <v>1</v>
      </c>
      <c r="M13" t="s">
        <v>158</v>
      </c>
      <c r="N13">
        <v>1</v>
      </c>
      <c r="O13">
        <v>2</v>
      </c>
      <c r="P13" t="s">
        <v>158</v>
      </c>
      <c r="Q13">
        <v>1</v>
      </c>
      <c r="R13">
        <v>6</v>
      </c>
      <c r="S13">
        <v>6</v>
      </c>
      <c r="T13">
        <v>2</v>
      </c>
      <c r="U13">
        <v>2</v>
      </c>
      <c r="V13">
        <v>2</v>
      </c>
      <c r="W13">
        <v>5</v>
      </c>
      <c r="X13">
        <v>6</v>
      </c>
      <c r="Y13" t="s">
        <v>158</v>
      </c>
      <c r="Z13">
        <v>6</v>
      </c>
    </row>
    <row r="14" spans="2:26" x14ac:dyDescent="0.35">
      <c r="B14">
        <v>48294</v>
      </c>
      <c r="C14" t="s">
        <v>273</v>
      </c>
      <c r="D14" t="s">
        <v>158</v>
      </c>
      <c r="E14" t="s">
        <v>158</v>
      </c>
      <c r="F14" t="s">
        <v>158</v>
      </c>
      <c r="G14" t="s">
        <v>158</v>
      </c>
      <c r="H14" t="s">
        <v>19</v>
      </c>
      <c r="I14" t="s">
        <v>158</v>
      </c>
      <c r="J14" t="s">
        <v>158</v>
      </c>
      <c r="K14" t="s">
        <v>158</v>
      </c>
      <c r="L14" t="s">
        <v>158</v>
      </c>
      <c r="M14" t="s">
        <v>158</v>
      </c>
      <c r="N14" t="s">
        <v>158</v>
      </c>
      <c r="O14" t="s">
        <v>158</v>
      </c>
      <c r="P14" t="s">
        <v>158</v>
      </c>
      <c r="Q14" t="s">
        <v>158</v>
      </c>
      <c r="R14">
        <v>2</v>
      </c>
      <c r="S14">
        <v>6</v>
      </c>
      <c r="T14" t="s">
        <v>158</v>
      </c>
      <c r="U14" t="s">
        <v>158</v>
      </c>
      <c r="V14" t="s">
        <v>158</v>
      </c>
      <c r="W14" t="s">
        <v>158</v>
      </c>
      <c r="X14" t="s">
        <v>158</v>
      </c>
      <c r="Y14" t="s">
        <v>158</v>
      </c>
      <c r="Z14" t="s">
        <v>158</v>
      </c>
    </row>
    <row r="15" spans="2:26" x14ac:dyDescent="0.35">
      <c r="B15">
        <v>48295</v>
      </c>
      <c r="C15" t="s">
        <v>386</v>
      </c>
      <c r="D15" t="s">
        <v>158</v>
      </c>
      <c r="E15" t="s">
        <v>158</v>
      </c>
      <c r="F15" t="s">
        <v>158</v>
      </c>
      <c r="G15" t="s">
        <v>158</v>
      </c>
      <c r="H15" t="s">
        <v>19</v>
      </c>
      <c r="I15" t="s">
        <v>158</v>
      </c>
      <c r="J15" t="s">
        <v>158</v>
      </c>
      <c r="K15" t="s">
        <v>158</v>
      </c>
      <c r="L15" t="s">
        <v>158</v>
      </c>
      <c r="M15" t="s">
        <v>158</v>
      </c>
      <c r="N15" t="s">
        <v>158</v>
      </c>
      <c r="O15" t="s">
        <v>158</v>
      </c>
      <c r="P15" t="s">
        <v>158</v>
      </c>
      <c r="Q15" t="s">
        <v>158</v>
      </c>
      <c r="R15">
        <v>5</v>
      </c>
      <c r="S15">
        <v>6</v>
      </c>
      <c r="T15">
        <v>2</v>
      </c>
      <c r="U15">
        <v>1</v>
      </c>
      <c r="V15" t="s">
        <v>158</v>
      </c>
      <c r="W15">
        <v>5</v>
      </c>
      <c r="X15">
        <v>6</v>
      </c>
      <c r="Y15" t="s">
        <v>158</v>
      </c>
      <c r="Z15" t="s">
        <v>158</v>
      </c>
    </row>
    <row r="16" spans="2:26" x14ac:dyDescent="0.35">
      <c r="B16">
        <v>48488</v>
      </c>
      <c r="C16" t="s">
        <v>274</v>
      </c>
      <c r="D16">
        <v>0</v>
      </c>
      <c r="E16">
        <v>1</v>
      </c>
      <c r="F16">
        <v>1</v>
      </c>
      <c r="G16">
        <v>0</v>
      </c>
      <c r="H16" t="s">
        <v>236</v>
      </c>
      <c r="I16">
        <v>1</v>
      </c>
      <c r="J16" t="s">
        <v>158</v>
      </c>
      <c r="K16" t="s">
        <v>158</v>
      </c>
      <c r="L16" t="s">
        <v>158</v>
      </c>
      <c r="M16" t="s">
        <v>158</v>
      </c>
      <c r="N16" t="s">
        <v>158</v>
      </c>
      <c r="O16" t="s">
        <v>158</v>
      </c>
      <c r="P16" t="s">
        <v>158</v>
      </c>
      <c r="Q16" t="s">
        <v>158</v>
      </c>
      <c r="R16" t="s">
        <v>158</v>
      </c>
      <c r="S16">
        <v>6</v>
      </c>
      <c r="T16">
        <v>4</v>
      </c>
      <c r="U16">
        <v>6</v>
      </c>
      <c r="V16">
        <v>2</v>
      </c>
      <c r="W16">
        <v>5</v>
      </c>
      <c r="X16">
        <v>6</v>
      </c>
      <c r="Y16" t="s">
        <v>158</v>
      </c>
      <c r="Z16">
        <v>6</v>
      </c>
    </row>
    <row r="17" spans="2:47" x14ac:dyDescent="0.35">
      <c r="B17" t="s">
        <v>72</v>
      </c>
    </row>
    <row r="19" spans="2:47" ht="120.5" x14ac:dyDescent="0.35">
      <c r="B19" s="2" t="s">
        <v>9</v>
      </c>
      <c r="C19" s="2" t="s">
        <v>8</v>
      </c>
      <c r="D19" s="2" t="s">
        <v>10</v>
      </c>
      <c r="E19" s="2" t="s">
        <v>11</v>
      </c>
      <c r="F19" s="2" t="s">
        <v>13</v>
      </c>
      <c r="G19" s="2" t="s">
        <v>12</v>
      </c>
      <c r="H19" s="2" t="s">
        <v>509</v>
      </c>
      <c r="I19" s="2" t="s">
        <v>127</v>
      </c>
      <c r="J19" s="2" t="s">
        <v>128</v>
      </c>
      <c r="K19" s="2" t="s">
        <v>129</v>
      </c>
      <c r="L19" s="2" t="s">
        <v>130</v>
      </c>
      <c r="M19" s="2" t="s">
        <v>141</v>
      </c>
      <c r="N19" s="2" t="s">
        <v>133</v>
      </c>
      <c r="O19" s="2" t="s">
        <v>131</v>
      </c>
      <c r="P19" s="2" t="s">
        <v>132</v>
      </c>
      <c r="Q19" s="2" t="s">
        <v>140</v>
      </c>
      <c r="R19" s="2" t="s">
        <v>134</v>
      </c>
      <c r="S19" s="2" t="s">
        <v>139</v>
      </c>
      <c r="T19" s="2" t="s">
        <v>142</v>
      </c>
      <c r="U19" s="2" t="s">
        <v>143</v>
      </c>
      <c r="V19" s="2" t="s">
        <v>135</v>
      </c>
      <c r="W19" s="2" t="s">
        <v>138</v>
      </c>
      <c r="X19" s="2" t="s">
        <v>137</v>
      </c>
      <c r="Y19" s="2" t="s">
        <v>144</v>
      </c>
      <c r="Z19" s="2" t="s">
        <v>136</v>
      </c>
      <c r="AC19" s="92" t="s">
        <v>127</v>
      </c>
      <c r="AD19" s="92" t="s">
        <v>128</v>
      </c>
      <c r="AE19" s="92" t="s">
        <v>129</v>
      </c>
      <c r="AF19" s="92" t="s">
        <v>130</v>
      </c>
      <c r="AG19" s="92" t="s">
        <v>141</v>
      </c>
      <c r="AH19" s="92" t="s">
        <v>133</v>
      </c>
      <c r="AI19" s="92" t="s">
        <v>131</v>
      </c>
      <c r="AJ19" s="92" t="s">
        <v>132</v>
      </c>
      <c r="AK19" s="92" t="s">
        <v>140</v>
      </c>
      <c r="AL19" s="92" t="s">
        <v>134</v>
      </c>
      <c r="AM19" s="92" t="s">
        <v>139</v>
      </c>
      <c r="AN19" s="92" t="s">
        <v>142</v>
      </c>
      <c r="AO19" s="92" t="s">
        <v>143</v>
      </c>
      <c r="AP19" s="92" t="s">
        <v>135</v>
      </c>
      <c r="AQ19" s="92" t="s">
        <v>138</v>
      </c>
      <c r="AR19" s="92" t="s">
        <v>137</v>
      </c>
      <c r="AS19" s="92" t="s">
        <v>144</v>
      </c>
      <c r="AT19" s="92" t="s">
        <v>136</v>
      </c>
      <c r="AU19" s="92"/>
    </row>
    <row r="20" spans="2:47" x14ac:dyDescent="0.35">
      <c r="B20">
        <v>12254</v>
      </c>
      <c r="C20" t="s">
        <v>352</v>
      </c>
      <c r="D20" s="1">
        <v>4</v>
      </c>
      <c r="E20" s="1">
        <v>1</v>
      </c>
      <c r="F20" s="1">
        <v>0</v>
      </c>
      <c r="G20" s="1">
        <v>2</v>
      </c>
      <c r="H20" s="1" t="s">
        <v>279</v>
      </c>
      <c r="I20" s="1">
        <v>5</v>
      </c>
      <c r="J20" s="1">
        <v>5</v>
      </c>
      <c r="K20" s="1" t="s">
        <v>158</v>
      </c>
      <c r="L20" s="1">
        <v>1</v>
      </c>
      <c r="M20" s="1">
        <v>2</v>
      </c>
      <c r="N20" s="1">
        <v>3</v>
      </c>
      <c r="O20" s="1">
        <v>3</v>
      </c>
      <c r="P20" s="1">
        <v>1</v>
      </c>
      <c r="Q20" s="1">
        <v>2</v>
      </c>
      <c r="R20" s="1">
        <v>3</v>
      </c>
      <c r="S20" s="1">
        <v>6</v>
      </c>
      <c r="T20" s="1">
        <v>5</v>
      </c>
      <c r="U20" s="1">
        <v>4</v>
      </c>
      <c r="V20" s="1">
        <v>5</v>
      </c>
      <c r="W20" s="1">
        <v>6</v>
      </c>
      <c r="X20" s="1">
        <v>6</v>
      </c>
      <c r="Y20" s="1">
        <v>6</v>
      </c>
      <c r="Z20" s="1">
        <v>6</v>
      </c>
      <c r="AB20" s="1">
        <v>6</v>
      </c>
      <c r="AC20" cm="1">
        <f t="array" ref="AC20:AC26">FREQUENCY(I20:I34,$AB20:$AB26)</f>
        <v>0</v>
      </c>
      <c r="AD20" cm="1">
        <f t="array" ref="AD20:AD26">FREQUENCY(J20:J34,$AB20:$AB26)</f>
        <v>0</v>
      </c>
      <c r="AE20" cm="1">
        <f t="array" ref="AE20:AE26">FREQUENCY(K20:K34,$AB20:$AB26)</f>
        <v>0</v>
      </c>
      <c r="AF20" cm="1">
        <f t="array" ref="AF20:AF26">FREQUENCY(L20:L34,$AB20:$AB26)</f>
        <v>0</v>
      </c>
      <c r="AG20" cm="1">
        <f t="array" ref="AG20:AG26">FREQUENCY(M20:M34,$AB20:$AB26)</f>
        <v>0</v>
      </c>
      <c r="AH20" cm="1">
        <f t="array" ref="AH20:AH26">FREQUENCY(N20:N34,$AB20:$AB26)</f>
        <v>0</v>
      </c>
      <c r="AI20" cm="1">
        <f t="array" ref="AI20:AI26">FREQUENCY(O20:O34,$AB20:$AB26)</f>
        <v>0</v>
      </c>
      <c r="AJ20" cm="1">
        <f t="array" ref="AJ20:AJ26">FREQUENCY(P20:P34,$AB20:$AB26)</f>
        <v>0</v>
      </c>
      <c r="AK20" cm="1">
        <f t="array" ref="AK20:AK26">FREQUENCY(Q20:Q34,$AB20:$AB26)</f>
        <v>0</v>
      </c>
      <c r="AL20" cm="1">
        <f t="array" ref="AL20:AL26">FREQUENCY(R20:R34,$AB20:$AB26)</f>
        <v>4</v>
      </c>
      <c r="AM20" cm="1">
        <f t="array" ref="AM20:AM26">FREQUENCY(S20:S34,$AB20:$AB26)</f>
        <v>14</v>
      </c>
      <c r="AN20" cm="1">
        <f t="array" ref="AN20:AN26">FREQUENCY(T20:T34,$AB20:$AB26)</f>
        <v>0</v>
      </c>
      <c r="AO20" cm="1">
        <f t="array" ref="AO20:AO26">FREQUENCY(U20:U34,$AB20:$AB26)</f>
        <v>1</v>
      </c>
      <c r="AP20" cm="1">
        <f t="array" ref="AP20:AP26">FREQUENCY(V20:V34,$AB20:$AB26)</f>
        <v>0</v>
      </c>
      <c r="AQ20" cm="1">
        <f t="array" ref="AQ20:AQ26">FREQUENCY(W20:W34,$AB20:$AB26)</f>
        <v>3</v>
      </c>
      <c r="AR20" cm="1">
        <f t="array" ref="AR20:AR26">FREQUENCY(X20:X34,$AB20:$AB26)</f>
        <v>10</v>
      </c>
      <c r="AS20" cm="1">
        <f t="array" ref="AS20:AS26">FREQUENCY(Y20:Y34,$AB20:$AB26)</f>
        <v>1</v>
      </c>
      <c r="AT20" cm="1">
        <f t="array" ref="AT20:AT26">FREQUENCY(Z20:Z34,$AB20:$AB26)</f>
        <v>8</v>
      </c>
    </row>
    <row r="21" spans="2:47" x14ac:dyDescent="0.35">
      <c r="B21">
        <v>12598</v>
      </c>
      <c r="C21" t="s">
        <v>359</v>
      </c>
      <c r="D21" s="1">
        <v>4</v>
      </c>
      <c r="E21" s="1">
        <v>1</v>
      </c>
      <c r="F21" s="1">
        <v>0</v>
      </c>
      <c r="G21" s="1">
        <v>1</v>
      </c>
      <c r="H21" s="1" t="s">
        <v>280</v>
      </c>
      <c r="I21" s="1">
        <v>4</v>
      </c>
      <c r="J21" s="1">
        <v>1</v>
      </c>
      <c r="K21" s="1" t="s">
        <v>158</v>
      </c>
      <c r="L21" s="1" t="s">
        <v>158</v>
      </c>
      <c r="M21" s="1" t="s">
        <v>158</v>
      </c>
      <c r="N21" s="1">
        <v>2</v>
      </c>
      <c r="O21" s="1">
        <v>3</v>
      </c>
      <c r="P21" s="1">
        <v>2</v>
      </c>
      <c r="Q21" s="1" t="s">
        <v>158</v>
      </c>
      <c r="R21" s="1">
        <v>4</v>
      </c>
      <c r="S21" s="1">
        <v>6</v>
      </c>
      <c r="T21" s="1">
        <v>4</v>
      </c>
      <c r="U21" s="1" t="s">
        <v>158</v>
      </c>
      <c r="V21" s="1" t="s">
        <v>158</v>
      </c>
      <c r="W21" s="1" t="s">
        <v>158</v>
      </c>
      <c r="X21" s="1">
        <v>6</v>
      </c>
      <c r="Y21" s="1" t="s">
        <v>158</v>
      </c>
      <c r="Z21" s="1">
        <v>6</v>
      </c>
      <c r="AB21" s="1">
        <v>5</v>
      </c>
      <c r="AC21">
        <v>1</v>
      </c>
      <c r="AD21">
        <v>1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</v>
      </c>
      <c r="AL21">
        <v>1</v>
      </c>
      <c r="AM21">
        <v>0</v>
      </c>
      <c r="AN21">
        <v>1</v>
      </c>
      <c r="AO21">
        <v>0</v>
      </c>
      <c r="AP21">
        <v>1</v>
      </c>
      <c r="AQ21">
        <v>5</v>
      </c>
      <c r="AR21">
        <v>0</v>
      </c>
      <c r="AS21">
        <v>0</v>
      </c>
      <c r="AT21">
        <v>0</v>
      </c>
    </row>
    <row r="22" spans="2:47" x14ac:dyDescent="0.35">
      <c r="B22">
        <v>12598</v>
      </c>
      <c r="C22" t="s">
        <v>360</v>
      </c>
      <c r="D22" s="1">
        <v>4</v>
      </c>
      <c r="E22" s="1">
        <v>1</v>
      </c>
      <c r="F22" s="1">
        <v>0</v>
      </c>
      <c r="G22" s="1">
        <v>1</v>
      </c>
      <c r="H22" s="1" t="s">
        <v>280</v>
      </c>
      <c r="I22" s="1">
        <v>4</v>
      </c>
      <c r="J22" s="1">
        <v>1</v>
      </c>
      <c r="K22" s="1" t="s">
        <v>158</v>
      </c>
      <c r="L22" s="1" t="s">
        <v>158</v>
      </c>
      <c r="M22" s="1" t="s">
        <v>158</v>
      </c>
      <c r="N22" s="1">
        <v>2</v>
      </c>
      <c r="O22" s="1">
        <v>3</v>
      </c>
      <c r="P22" s="1">
        <v>2</v>
      </c>
      <c r="Q22" s="1" t="s">
        <v>158</v>
      </c>
      <c r="R22" s="1">
        <v>4</v>
      </c>
      <c r="S22" s="1">
        <v>6</v>
      </c>
      <c r="T22" s="1">
        <v>4</v>
      </c>
      <c r="U22" s="1" t="s">
        <v>158</v>
      </c>
      <c r="V22" s="1" t="s">
        <v>158</v>
      </c>
      <c r="W22" s="1" t="s">
        <v>158</v>
      </c>
      <c r="X22" s="1">
        <v>6</v>
      </c>
      <c r="Y22" s="1" t="s">
        <v>158</v>
      </c>
      <c r="Z22" s="1">
        <v>6</v>
      </c>
      <c r="AB22" s="1">
        <v>4</v>
      </c>
      <c r="AC22">
        <v>2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4</v>
      </c>
      <c r="AM22">
        <v>1</v>
      </c>
      <c r="AN22">
        <v>4</v>
      </c>
      <c r="AO22">
        <v>1</v>
      </c>
      <c r="AP22">
        <v>0</v>
      </c>
      <c r="AQ22">
        <v>1</v>
      </c>
      <c r="AR22">
        <v>0</v>
      </c>
      <c r="AS22">
        <v>0</v>
      </c>
      <c r="AT22">
        <v>0</v>
      </c>
    </row>
    <row r="23" spans="2:47" x14ac:dyDescent="0.35">
      <c r="B23">
        <v>16314</v>
      </c>
      <c r="C23" t="s">
        <v>494</v>
      </c>
      <c r="D23" s="1">
        <v>3</v>
      </c>
      <c r="E23" s="47">
        <v>1</v>
      </c>
      <c r="F23" s="1">
        <v>0</v>
      </c>
      <c r="G23" s="47">
        <v>1</v>
      </c>
      <c r="H23" s="1" t="s">
        <v>280</v>
      </c>
      <c r="I23" s="47">
        <v>1</v>
      </c>
      <c r="J23" s="1" t="s">
        <v>158</v>
      </c>
      <c r="K23" s="47">
        <v>1</v>
      </c>
      <c r="L23" s="1" t="s">
        <v>158</v>
      </c>
      <c r="M23" s="47" t="s">
        <v>158</v>
      </c>
      <c r="N23" s="1" t="s">
        <v>158</v>
      </c>
      <c r="O23" s="47" t="s">
        <v>158</v>
      </c>
      <c r="P23" s="1" t="s">
        <v>158</v>
      </c>
      <c r="Q23" s="47">
        <v>5</v>
      </c>
      <c r="R23" s="1">
        <v>6</v>
      </c>
      <c r="S23" s="47">
        <v>6</v>
      </c>
      <c r="T23" s="1" t="s">
        <v>158</v>
      </c>
      <c r="U23" s="47" t="s">
        <v>158</v>
      </c>
      <c r="V23" s="1" t="s">
        <v>158</v>
      </c>
      <c r="W23" s="47" t="s">
        <v>158</v>
      </c>
      <c r="X23" s="1">
        <v>6</v>
      </c>
      <c r="Y23" s="47" t="s">
        <v>158</v>
      </c>
      <c r="Z23" s="1">
        <v>6</v>
      </c>
      <c r="AB23" s="1">
        <v>3</v>
      </c>
      <c r="AC23">
        <v>0</v>
      </c>
      <c r="AD23">
        <v>0</v>
      </c>
      <c r="AE23">
        <v>0</v>
      </c>
      <c r="AF23">
        <v>0</v>
      </c>
      <c r="AG23">
        <v>1</v>
      </c>
      <c r="AH23">
        <v>2</v>
      </c>
      <c r="AI23">
        <v>3</v>
      </c>
      <c r="AJ23">
        <v>0</v>
      </c>
      <c r="AK23">
        <v>0</v>
      </c>
      <c r="AL23">
        <v>1</v>
      </c>
      <c r="AM23">
        <v>0</v>
      </c>
      <c r="AN23">
        <v>2</v>
      </c>
      <c r="AO23">
        <v>0</v>
      </c>
      <c r="AP23">
        <v>1</v>
      </c>
      <c r="AQ23">
        <v>0</v>
      </c>
      <c r="AR23">
        <v>0</v>
      </c>
      <c r="AS23">
        <v>0</v>
      </c>
      <c r="AT23">
        <v>0</v>
      </c>
    </row>
    <row r="24" spans="2:47" x14ac:dyDescent="0.35">
      <c r="B24">
        <v>33334</v>
      </c>
      <c r="C24" t="s">
        <v>250</v>
      </c>
      <c r="D24" s="1">
        <v>4</v>
      </c>
      <c r="E24" s="1">
        <v>1</v>
      </c>
      <c r="F24" s="1">
        <v>0</v>
      </c>
      <c r="G24" s="1">
        <v>1</v>
      </c>
      <c r="H24" s="1" t="s">
        <v>77</v>
      </c>
      <c r="I24" s="1" t="s">
        <v>158</v>
      </c>
      <c r="J24" s="1">
        <v>1</v>
      </c>
      <c r="K24" s="1" t="s">
        <v>158</v>
      </c>
      <c r="L24" s="1" t="s">
        <v>158</v>
      </c>
      <c r="M24" s="1" t="s">
        <v>158</v>
      </c>
      <c r="N24" s="1">
        <v>1</v>
      </c>
      <c r="O24" s="1" t="s">
        <v>158</v>
      </c>
      <c r="P24" s="1" t="s">
        <v>158</v>
      </c>
      <c r="Q24" s="1" t="s">
        <v>158</v>
      </c>
      <c r="R24" s="1">
        <v>4</v>
      </c>
      <c r="S24" s="1">
        <v>6</v>
      </c>
      <c r="T24" s="1">
        <v>3</v>
      </c>
      <c r="U24" s="1" t="s">
        <v>158</v>
      </c>
      <c r="V24" s="1">
        <v>3</v>
      </c>
      <c r="W24" s="1">
        <v>6</v>
      </c>
      <c r="X24" s="1">
        <v>6</v>
      </c>
      <c r="Y24" s="1" t="s">
        <v>158</v>
      </c>
      <c r="Z24" s="1">
        <v>6</v>
      </c>
      <c r="AB24" s="1">
        <v>2</v>
      </c>
      <c r="AC24">
        <v>3</v>
      </c>
      <c r="AD24">
        <v>0</v>
      </c>
      <c r="AE24">
        <v>0</v>
      </c>
      <c r="AF24">
        <v>0</v>
      </c>
      <c r="AG24">
        <v>1</v>
      </c>
      <c r="AH24">
        <v>2</v>
      </c>
      <c r="AI24">
        <v>1</v>
      </c>
      <c r="AJ24">
        <v>2</v>
      </c>
      <c r="AK24">
        <v>1</v>
      </c>
      <c r="AL24">
        <v>1</v>
      </c>
      <c r="AM24">
        <v>0</v>
      </c>
      <c r="AN24">
        <v>3</v>
      </c>
      <c r="AO24">
        <v>2</v>
      </c>
      <c r="AP24">
        <v>3</v>
      </c>
      <c r="AQ24">
        <v>0</v>
      </c>
      <c r="AR24">
        <v>0</v>
      </c>
      <c r="AS24">
        <v>0</v>
      </c>
      <c r="AT24">
        <v>0</v>
      </c>
    </row>
    <row r="25" spans="2:47" x14ac:dyDescent="0.35">
      <c r="B25">
        <v>34142</v>
      </c>
      <c r="C25" t="s">
        <v>253</v>
      </c>
      <c r="D25" s="1">
        <v>3</v>
      </c>
      <c r="E25" s="47">
        <v>1</v>
      </c>
      <c r="F25" s="1">
        <v>0</v>
      </c>
      <c r="G25" s="47">
        <v>1</v>
      </c>
      <c r="H25" s="1" t="s">
        <v>276</v>
      </c>
      <c r="I25" s="47">
        <v>2</v>
      </c>
      <c r="J25" s="1" t="s">
        <v>158</v>
      </c>
      <c r="K25" s="47" t="s">
        <v>158</v>
      </c>
      <c r="L25" s="1" t="s">
        <v>158</v>
      </c>
      <c r="M25" s="47" t="s">
        <v>158</v>
      </c>
      <c r="N25" s="1" t="s">
        <v>158</v>
      </c>
      <c r="O25" s="47" t="s">
        <v>158</v>
      </c>
      <c r="P25" s="1" t="s">
        <v>158</v>
      </c>
      <c r="Q25" s="47" t="s">
        <v>158</v>
      </c>
      <c r="R25" s="1" t="s">
        <v>158</v>
      </c>
      <c r="S25" s="47">
        <v>6</v>
      </c>
      <c r="T25" s="1">
        <v>3</v>
      </c>
      <c r="U25" s="47" t="s">
        <v>158</v>
      </c>
      <c r="V25" s="1" t="s">
        <v>158</v>
      </c>
      <c r="W25" s="47">
        <v>4</v>
      </c>
      <c r="X25" s="1" t="s">
        <v>158</v>
      </c>
      <c r="Y25" s="47" t="s">
        <v>158</v>
      </c>
      <c r="Z25" s="1" t="s">
        <v>158</v>
      </c>
      <c r="AB25" s="1">
        <v>1</v>
      </c>
      <c r="AC25">
        <v>4</v>
      </c>
      <c r="AD25">
        <v>3</v>
      </c>
      <c r="AE25">
        <v>1</v>
      </c>
      <c r="AF25">
        <v>2</v>
      </c>
      <c r="AG25">
        <v>0</v>
      </c>
      <c r="AH25">
        <v>3</v>
      </c>
      <c r="AI25">
        <v>1</v>
      </c>
      <c r="AJ25">
        <v>1</v>
      </c>
      <c r="AK25">
        <v>2</v>
      </c>
      <c r="AL25">
        <v>0</v>
      </c>
      <c r="AM25">
        <v>0</v>
      </c>
      <c r="AN25">
        <v>0</v>
      </c>
      <c r="AO25">
        <v>1</v>
      </c>
      <c r="AP25">
        <v>1</v>
      </c>
      <c r="AQ25">
        <v>0</v>
      </c>
      <c r="AR25">
        <v>0</v>
      </c>
      <c r="AS25">
        <v>0</v>
      </c>
      <c r="AT25">
        <v>0</v>
      </c>
    </row>
    <row r="26" spans="2:47" x14ac:dyDescent="0.35">
      <c r="B26">
        <v>38645</v>
      </c>
      <c r="C26" t="s">
        <v>322</v>
      </c>
      <c r="D26" s="1">
        <v>0</v>
      </c>
      <c r="E26" s="47">
        <v>1</v>
      </c>
      <c r="F26" s="1">
        <v>0</v>
      </c>
      <c r="G26" s="47">
        <v>0</v>
      </c>
      <c r="H26" s="1" t="s">
        <v>282</v>
      </c>
      <c r="I26" s="47" t="s">
        <v>158</v>
      </c>
      <c r="J26" s="1" t="s">
        <v>158</v>
      </c>
      <c r="K26" s="47" t="s">
        <v>158</v>
      </c>
      <c r="L26" s="1" t="s">
        <v>158</v>
      </c>
      <c r="M26" s="47" t="s">
        <v>158</v>
      </c>
      <c r="N26" s="1" t="s">
        <v>158</v>
      </c>
      <c r="O26" s="47" t="s">
        <v>158</v>
      </c>
      <c r="P26" s="1" t="s">
        <v>158</v>
      </c>
      <c r="Q26" s="47" t="s">
        <v>158</v>
      </c>
      <c r="R26" s="1" t="s">
        <v>158</v>
      </c>
      <c r="S26" s="47">
        <v>6</v>
      </c>
      <c r="T26" s="1" t="s">
        <v>158</v>
      </c>
      <c r="U26" s="47" t="s">
        <v>158</v>
      </c>
      <c r="V26" s="1">
        <v>1</v>
      </c>
      <c r="W26" s="47">
        <v>6</v>
      </c>
      <c r="X26" s="1">
        <v>6</v>
      </c>
      <c r="Y26" s="47" t="s">
        <v>158</v>
      </c>
      <c r="Z26" s="1" t="s">
        <v>158</v>
      </c>
      <c r="AB26" s="1"/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</row>
    <row r="27" spans="2:47" x14ac:dyDescent="0.35">
      <c r="B27">
        <v>39827</v>
      </c>
      <c r="C27" t="s">
        <v>326</v>
      </c>
      <c r="D27" s="1">
        <v>3</v>
      </c>
      <c r="E27" s="47">
        <v>1</v>
      </c>
      <c r="F27" s="1">
        <v>0</v>
      </c>
      <c r="G27" s="47">
        <v>1</v>
      </c>
      <c r="H27" s="1" t="s">
        <v>276</v>
      </c>
      <c r="I27" s="47">
        <v>1</v>
      </c>
      <c r="J27" s="1" t="s">
        <v>158</v>
      </c>
      <c r="K27" s="47" t="s">
        <v>158</v>
      </c>
      <c r="L27" s="1" t="s">
        <v>158</v>
      </c>
      <c r="M27" s="47">
        <v>3</v>
      </c>
      <c r="N27" s="1" t="s">
        <v>158</v>
      </c>
      <c r="O27" s="47">
        <v>1</v>
      </c>
      <c r="P27" s="1" t="s">
        <v>158</v>
      </c>
      <c r="Q27" s="47">
        <v>1</v>
      </c>
      <c r="R27" s="1">
        <v>4</v>
      </c>
      <c r="S27" s="47">
        <v>6</v>
      </c>
      <c r="T27" s="1">
        <v>2</v>
      </c>
      <c r="U27" s="47">
        <v>2</v>
      </c>
      <c r="V27" s="1">
        <v>2</v>
      </c>
      <c r="W27" s="47">
        <v>5</v>
      </c>
      <c r="X27" s="1">
        <v>6</v>
      </c>
      <c r="Y27" s="47" t="s">
        <v>158</v>
      </c>
      <c r="Z27" s="1">
        <v>6</v>
      </c>
      <c r="AA27" s="1"/>
    </row>
    <row r="28" spans="2:47" x14ac:dyDescent="0.35">
      <c r="B28">
        <v>40506</v>
      </c>
      <c r="C28" t="s">
        <v>372</v>
      </c>
      <c r="D28" s="1">
        <v>4</v>
      </c>
      <c r="E28" s="47">
        <v>1</v>
      </c>
      <c r="F28" s="1">
        <v>0</v>
      </c>
      <c r="G28" s="47">
        <v>1</v>
      </c>
      <c r="H28" s="1" t="s">
        <v>280</v>
      </c>
      <c r="I28" s="47" t="s">
        <v>158</v>
      </c>
      <c r="J28" s="1" t="s">
        <v>158</v>
      </c>
      <c r="K28" s="47" t="s">
        <v>158</v>
      </c>
      <c r="L28" s="1" t="s">
        <v>158</v>
      </c>
      <c r="M28" s="47" t="s">
        <v>158</v>
      </c>
      <c r="N28" s="1">
        <v>3</v>
      </c>
      <c r="O28" s="47" t="s">
        <v>158</v>
      </c>
      <c r="P28" s="1" t="s">
        <v>158</v>
      </c>
      <c r="Q28" s="47" t="s">
        <v>158</v>
      </c>
      <c r="R28" s="1">
        <v>6</v>
      </c>
      <c r="S28" s="47">
        <v>6</v>
      </c>
      <c r="T28" s="1" t="s">
        <v>158</v>
      </c>
      <c r="U28" s="47" t="s">
        <v>158</v>
      </c>
      <c r="V28" s="1" t="s">
        <v>158</v>
      </c>
      <c r="W28" s="47" t="s">
        <v>158</v>
      </c>
      <c r="X28" s="1" t="s">
        <v>158</v>
      </c>
      <c r="Y28" s="47" t="s">
        <v>158</v>
      </c>
      <c r="Z28" s="1" t="s">
        <v>158</v>
      </c>
      <c r="AT28" s="1"/>
    </row>
    <row r="29" spans="2:47" x14ac:dyDescent="0.35">
      <c r="B29">
        <v>41819</v>
      </c>
      <c r="C29" t="s">
        <v>336</v>
      </c>
      <c r="D29" s="1">
        <v>3</v>
      </c>
      <c r="E29" s="47">
        <v>1</v>
      </c>
      <c r="F29" s="1">
        <v>0</v>
      </c>
      <c r="G29" s="47">
        <v>1</v>
      </c>
      <c r="H29" s="1" t="s">
        <v>276</v>
      </c>
      <c r="I29" s="47">
        <v>2</v>
      </c>
      <c r="J29" s="1" t="s">
        <v>158</v>
      </c>
      <c r="K29" s="47" t="s">
        <v>158</v>
      </c>
      <c r="L29" s="1" t="s">
        <v>158</v>
      </c>
      <c r="M29" s="47" t="s">
        <v>158</v>
      </c>
      <c r="N29" s="1">
        <v>1</v>
      </c>
      <c r="O29" s="47" t="s">
        <v>158</v>
      </c>
      <c r="P29" s="1" t="s">
        <v>158</v>
      </c>
      <c r="Q29" s="47" t="s">
        <v>158</v>
      </c>
      <c r="R29" s="1">
        <v>6</v>
      </c>
      <c r="S29" s="47">
        <v>6</v>
      </c>
      <c r="T29" s="1" t="s">
        <v>158</v>
      </c>
      <c r="U29" s="47" t="s">
        <v>158</v>
      </c>
      <c r="V29" s="1" t="s">
        <v>158</v>
      </c>
      <c r="W29" s="47" t="s">
        <v>158</v>
      </c>
      <c r="X29" s="1" t="s">
        <v>158</v>
      </c>
      <c r="Y29" s="47" t="s">
        <v>158</v>
      </c>
      <c r="Z29" s="1" t="s">
        <v>158</v>
      </c>
      <c r="AA29" s="125" t="s">
        <v>522</v>
      </c>
      <c r="AB29" s="125"/>
      <c r="AC29" s="95">
        <f>AC30-AC31</f>
        <v>5</v>
      </c>
      <c r="AD29" s="95">
        <f t="shared" ref="AD29:AT29" si="0">AD30-AD31</f>
        <v>11</v>
      </c>
      <c r="AE29" s="95">
        <f t="shared" si="0"/>
        <v>14</v>
      </c>
      <c r="AF29" s="95">
        <f t="shared" si="0"/>
        <v>13</v>
      </c>
      <c r="AG29" s="95">
        <f t="shared" si="0"/>
        <v>13</v>
      </c>
      <c r="AH29" s="95">
        <f t="shared" si="0"/>
        <v>8</v>
      </c>
      <c r="AI29" s="95">
        <f t="shared" si="0"/>
        <v>10</v>
      </c>
      <c r="AJ29" s="95">
        <f t="shared" si="0"/>
        <v>12</v>
      </c>
      <c r="AK29" s="95">
        <f t="shared" si="0"/>
        <v>11</v>
      </c>
      <c r="AL29" s="95">
        <f t="shared" si="0"/>
        <v>4</v>
      </c>
      <c r="AM29" s="95">
        <f t="shared" si="0"/>
        <v>0</v>
      </c>
      <c r="AN29" s="95">
        <f t="shared" si="0"/>
        <v>5</v>
      </c>
      <c r="AO29" s="95">
        <f t="shared" si="0"/>
        <v>10</v>
      </c>
      <c r="AP29" s="95">
        <f t="shared" si="0"/>
        <v>9</v>
      </c>
      <c r="AQ29" s="95">
        <f t="shared" si="0"/>
        <v>6</v>
      </c>
      <c r="AR29" s="95">
        <f t="shared" si="0"/>
        <v>5</v>
      </c>
      <c r="AS29" s="95">
        <f t="shared" si="0"/>
        <v>14</v>
      </c>
      <c r="AT29" s="95">
        <f t="shared" si="0"/>
        <v>7</v>
      </c>
    </row>
    <row r="30" spans="2:47" x14ac:dyDescent="0.35">
      <c r="B30">
        <v>42255</v>
      </c>
      <c r="C30" t="s">
        <v>387</v>
      </c>
      <c r="D30" s="1">
        <v>2</v>
      </c>
      <c r="E30" s="47">
        <v>1</v>
      </c>
      <c r="F30" s="1">
        <v>0</v>
      </c>
      <c r="G30" s="47">
        <v>1</v>
      </c>
      <c r="H30" s="1" t="s">
        <v>278</v>
      </c>
      <c r="I30" s="47">
        <v>2</v>
      </c>
      <c r="J30" s="1" t="s">
        <v>158</v>
      </c>
      <c r="K30" s="47" t="s">
        <v>158</v>
      </c>
      <c r="L30" s="1" t="s">
        <v>158</v>
      </c>
      <c r="M30" s="47" t="s">
        <v>158</v>
      </c>
      <c r="N30" s="1" t="s">
        <v>158</v>
      </c>
      <c r="O30" s="47" t="s">
        <v>158</v>
      </c>
      <c r="P30" s="1" t="s">
        <v>158</v>
      </c>
      <c r="Q30" s="47" t="s">
        <v>158</v>
      </c>
      <c r="R30" s="1" t="s">
        <v>158</v>
      </c>
      <c r="S30" s="47">
        <v>4</v>
      </c>
      <c r="T30" s="1">
        <v>4</v>
      </c>
      <c r="U30" s="47" t="s">
        <v>158</v>
      </c>
      <c r="V30" s="1" t="s">
        <v>158</v>
      </c>
      <c r="W30" s="47">
        <v>5</v>
      </c>
      <c r="X30" s="1" t="s">
        <v>158</v>
      </c>
      <c r="Y30" s="47" t="s">
        <v>158</v>
      </c>
      <c r="Z30" s="1" t="s">
        <v>158</v>
      </c>
      <c r="AA30" s="127" t="s">
        <v>523</v>
      </c>
      <c r="AB30" s="127"/>
      <c r="AC30" s="95">
        <f>I35</f>
        <v>15</v>
      </c>
      <c r="AD30" s="95">
        <f t="shared" ref="AD30:AT30" si="1">J35</f>
        <v>15</v>
      </c>
      <c r="AE30" s="95">
        <f t="shared" si="1"/>
        <v>15</v>
      </c>
      <c r="AF30" s="95">
        <f t="shared" si="1"/>
        <v>15</v>
      </c>
      <c r="AG30" s="95">
        <f t="shared" si="1"/>
        <v>15</v>
      </c>
      <c r="AH30" s="95">
        <f t="shared" si="1"/>
        <v>15</v>
      </c>
      <c r="AI30" s="95">
        <f t="shared" si="1"/>
        <v>15</v>
      </c>
      <c r="AJ30" s="95">
        <f t="shared" si="1"/>
        <v>15</v>
      </c>
      <c r="AK30" s="95">
        <f t="shared" si="1"/>
        <v>15</v>
      </c>
      <c r="AL30" s="95">
        <f t="shared" si="1"/>
        <v>15</v>
      </c>
      <c r="AM30" s="95">
        <f t="shared" si="1"/>
        <v>15</v>
      </c>
      <c r="AN30" s="95">
        <f t="shared" si="1"/>
        <v>15</v>
      </c>
      <c r="AO30" s="95">
        <f t="shared" si="1"/>
        <v>15</v>
      </c>
      <c r="AP30" s="95">
        <f t="shared" si="1"/>
        <v>15</v>
      </c>
      <c r="AQ30" s="95">
        <f t="shared" si="1"/>
        <v>15</v>
      </c>
      <c r="AR30" s="95">
        <f t="shared" si="1"/>
        <v>15</v>
      </c>
      <c r="AS30" s="95">
        <f t="shared" si="1"/>
        <v>15</v>
      </c>
      <c r="AT30" s="95">
        <f t="shared" si="1"/>
        <v>15</v>
      </c>
    </row>
    <row r="31" spans="2:47" x14ac:dyDescent="0.35">
      <c r="B31">
        <v>44051</v>
      </c>
      <c r="C31" t="s">
        <v>350</v>
      </c>
      <c r="D31" s="1">
        <v>3</v>
      </c>
      <c r="E31" s="47">
        <v>1</v>
      </c>
      <c r="F31" s="1">
        <v>0</v>
      </c>
      <c r="G31" s="47">
        <v>1</v>
      </c>
      <c r="H31" s="1" t="s">
        <v>276</v>
      </c>
      <c r="I31" s="47">
        <v>1</v>
      </c>
      <c r="J31" s="1" t="s">
        <v>158</v>
      </c>
      <c r="K31" s="47" t="s">
        <v>158</v>
      </c>
      <c r="L31" s="1">
        <v>1</v>
      </c>
      <c r="M31" s="47" t="s">
        <v>158</v>
      </c>
      <c r="N31" s="1">
        <v>1</v>
      </c>
      <c r="O31" s="47">
        <v>2</v>
      </c>
      <c r="P31" s="1" t="s">
        <v>158</v>
      </c>
      <c r="Q31" s="47">
        <v>1</v>
      </c>
      <c r="R31" s="1">
        <v>6</v>
      </c>
      <c r="S31" s="47">
        <v>6</v>
      </c>
      <c r="T31" s="1">
        <v>2</v>
      </c>
      <c r="U31" s="47">
        <v>2</v>
      </c>
      <c r="V31" s="1">
        <v>2</v>
      </c>
      <c r="W31" s="47">
        <v>5</v>
      </c>
      <c r="X31" s="1">
        <v>6</v>
      </c>
      <c r="Y31" s="47" t="s">
        <v>158</v>
      </c>
      <c r="Z31" s="1">
        <v>6</v>
      </c>
      <c r="AA31" s="127" t="s">
        <v>145</v>
      </c>
      <c r="AB31" s="127"/>
      <c r="AC31" s="95">
        <f>I36</f>
        <v>10</v>
      </c>
      <c r="AD31" s="95">
        <f t="shared" ref="AD31:AT31" si="2">J36</f>
        <v>4</v>
      </c>
      <c r="AE31" s="95">
        <f t="shared" si="2"/>
        <v>1</v>
      </c>
      <c r="AF31" s="95">
        <f t="shared" si="2"/>
        <v>2</v>
      </c>
      <c r="AG31" s="95">
        <f t="shared" si="2"/>
        <v>2</v>
      </c>
      <c r="AH31" s="95">
        <f t="shared" si="2"/>
        <v>7</v>
      </c>
      <c r="AI31" s="95">
        <f t="shared" si="2"/>
        <v>5</v>
      </c>
      <c r="AJ31" s="95">
        <f t="shared" si="2"/>
        <v>3</v>
      </c>
      <c r="AK31" s="95">
        <f t="shared" si="2"/>
        <v>4</v>
      </c>
      <c r="AL31" s="95">
        <f t="shared" si="2"/>
        <v>11</v>
      </c>
      <c r="AM31" s="95">
        <f t="shared" si="2"/>
        <v>15</v>
      </c>
      <c r="AN31" s="95">
        <f t="shared" si="2"/>
        <v>10</v>
      </c>
      <c r="AO31" s="95">
        <f t="shared" si="2"/>
        <v>5</v>
      </c>
      <c r="AP31" s="95">
        <f t="shared" si="2"/>
        <v>6</v>
      </c>
      <c r="AQ31" s="95">
        <f t="shared" si="2"/>
        <v>9</v>
      </c>
      <c r="AR31" s="95">
        <f t="shared" si="2"/>
        <v>10</v>
      </c>
      <c r="AS31" s="95">
        <f t="shared" si="2"/>
        <v>1</v>
      </c>
      <c r="AT31" s="95">
        <f t="shared" si="2"/>
        <v>8</v>
      </c>
    </row>
    <row r="32" spans="2:47" x14ac:dyDescent="0.35">
      <c r="B32">
        <v>48294</v>
      </c>
      <c r="C32" t="s">
        <v>273</v>
      </c>
      <c r="D32" s="1" t="s">
        <v>158</v>
      </c>
      <c r="E32" s="47" t="s">
        <v>158</v>
      </c>
      <c r="F32" s="1" t="s">
        <v>158</v>
      </c>
      <c r="G32" s="47" t="s">
        <v>158</v>
      </c>
      <c r="H32" s="1" t="s">
        <v>19</v>
      </c>
      <c r="I32" s="47" t="s">
        <v>158</v>
      </c>
      <c r="J32" s="1" t="s">
        <v>158</v>
      </c>
      <c r="K32" s="47" t="s">
        <v>158</v>
      </c>
      <c r="L32" s="1" t="s">
        <v>158</v>
      </c>
      <c r="M32" s="47" t="s">
        <v>158</v>
      </c>
      <c r="N32" s="1" t="s">
        <v>158</v>
      </c>
      <c r="O32" s="47" t="s">
        <v>158</v>
      </c>
      <c r="P32" s="1" t="s">
        <v>158</v>
      </c>
      <c r="Q32" s="47" t="s">
        <v>158</v>
      </c>
      <c r="R32" s="1">
        <v>2</v>
      </c>
      <c r="S32" s="47">
        <v>6</v>
      </c>
      <c r="T32" s="1" t="s">
        <v>158</v>
      </c>
      <c r="U32" s="47" t="s">
        <v>158</v>
      </c>
      <c r="V32" s="1" t="s">
        <v>158</v>
      </c>
      <c r="W32" s="47" t="s">
        <v>158</v>
      </c>
      <c r="X32" s="1" t="s">
        <v>158</v>
      </c>
      <c r="Y32" s="47" t="s">
        <v>158</v>
      </c>
      <c r="Z32" s="1" t="s">
        <v>158</v>
      </c>
      <c r="AA32" s="1" t="s">
        <v>521</v>
      </c>
      <c r="AB32" s="83">
        <v>6</v>
      </c>
      <c r="AC32" s="123">
        <f>AC20/AC$31</f>
        <v>0</v>
      </c>
      <c r="AD32" s="123">
        <f t="shared" ref="AD32:AT37" si="3">AD20/AD$31</f>
        <v>0</v>
      </c>
      <c r="AE32" s="123">
        <f t="shared" si="3"/>
        <v>0</v>
      </c>
      <c r="AF32" s="123">
        <f t="shared" si="3"/>
        <v>0</v>
      </c>
      <c r="AG32" s="123">
        <f t="shared" si="3"/>
        <v>0</v>
      </c>
      <c r="AH32" s="123">
        <f t="shared" si="3"/>
        <v>0</v>
      </c>
      <c r="AI32" s="123">
        <f t="shared" si="3"/>
        <v>0</v>
      </c>
      <c r="AJ32" s="123">
        <f t="shared" si="3"/>
        <v>0</v>
      </c>
      <c r="AK32" s="123">
        <f t="shared" si="3"/>
        <v>0</v>
      </c>
      <c r="AL32" s="123">
        <f t="shared" si="3"/>
        <v>0.36363636363636365</v>
      </c>
      <c r="AM32" s="123">
        <f t="shared" si="3"/>
        <v>0.93333333333333335</v>
      </c>
      <c r="AN32" s="123">
        <f t="shared" si="3"/>
        <v>0</v>
      </c>
      <c r="AO32" s="123">
        <f t="shared" si="3"/>
        <v>0.2</v>
      </c>
      <c r="AP32" s="123">
        <f t="shared" si="3"/>
        <v>0</v>
      </c>
      <c r="AQ32" s="123">
        <f t="shared" si="3"/>
        <v>0.33333333333333331</v>
      </c>
      <c r="AR32" s="128">
        <f t="shared" si="3"/>
        <v>1</v>
      </c>
      <c r="AS32" s="128">
        <f t="shared" si="3"/>
        <v>1</v>
      </c>
      <c r="AT32" s="123">
        <f t="shared" si="3"/>
        <v>1</v>
      </c>
    </row>
    <row r="33" spans="2:46" x14ac:dyDescent="0.35">
      <c r="B33">
        <v>48295</v>
      </c>
      <c r="C33" t="s">
        <v>386</v>
      </c>
      <c r="D33" s="1" t="s">
        <v>158</v>
      </c>
      <c r="E33" s="47" t="s">
        <v>158</v>
      </c>
      <c r="F33" s="1" t="s">
        <v>158</v>
      </c>
      <c r="G33" s="47" t="s">
        <v>158</v>
      </c>
      <c r="H33" s="1" t="s">
        <v>19</v>
      </c>
      <c r="I33" s="47" t="s">
        <v>158</v>
      </c>
      <c r="J33" s="1" t="s">
        <v>158</v>
      </c>
      <c r="K33" s="47" t="s">
        <v>158</v>
      </c>
      <c r="L33" s="1" t="s">
        <v>158</v>
      </c>
      <c r="M33" s="47" t="s">
        <v>158</v>
      </c>
      <c r="N33" s="1" t="s">
        <v>158</v>
      </c>
      <c r="O33" s="47" t="s">
        <v>158</v>
      </c>
      <c r="P33" s="1" t="s">
        <v>158</v>
      </c>
      <c r="Q33" s="47" t="s">
        <v>158</v>
      </c>
      <c r="R33" s="1">
        <v>5</v>
      </c>
      <c r="S33" s="47">
        <v>6</v>
      </c>
      <c r="T33" s="1">
        <v>2</v>
      </c>
      <c r="U33" s="47">
        <v>1</v>
      </c>
      <c r="V33" s="1" t="s">
        <v>158</v>
      </c>
      <c r="W33" s="47">
        <v>5</v>
      </c>
      <c r="X33" s="1">
        <v>6</v>
      </c>
      <c r="Y33" s="47" t="s">
        <v>158</v>
      </c>
      <c r="Z33" s="1" t="s">
        <v>158</v>
      </c>
      <c r="AA33" s="1" t="s">
        <v>521</v>
      </c>
      <c r="AB33" s="83">
        <v>5</v>
      </c>
      <c r="AC33" s="123">
        <f t="shared" ref="AC33:AR37" si="4">AC21/AC$31</f>
        <v>0.1</v>
      </c>
      <c r="AD33" s="123">
        <f t="shared" si="4"/>
        <v>0.25</v>
      </c>
      <c r="AE33" s="123">
        <f t="shared" si="4"/>
        <v>0</v>
      </c>
      <c r="AF33" s="123">
        <f t="shared" si="4"/>
        <v>0</v>
      </c>
      <c r="AG33" s="123">
        <f t="shared" si="4"/>
        <v>0</v>
      </c>
      <c r="AH33" s="123">
        <f t="shared" si="4"/>
        <v>0</v>
      </c>
      <c r="AI33" s="123">
        <f t="shared" si="4"/>
        <v>0</v>
      </c>
      <c r="AJ33" s="123">
        <f t="shared" si="4"/>
        <v>0</v>
      </c>
      <c r="AK33" s="123">
        <f t="shared" si="4"/>
        <v>0.25</v>
      </c>
      <c r="AL33" s="123">
        <f t="shared" si="4"/>
        <v>9.0909090909090912E-2</v>
      </c>
      <c r="AM33" s="123">
        <f t="shared" si="4"/>
        <v>0</v>
      </c>
      <c r="AN33" s="123">
        <f t="shared" si="4"/>
        <v>0.1</v>
      </c>
      <c r="AO33" s="123">
        <f t="shared" si="4"/>
        <v>0</v>
      </c>
      <c r="AP33" s="123">
        <f t="shared" si="4"/>
        <v>0.16666666666666666</v>
      </c>
      <c r="AQ33" s="123">
        <f t="shared" si="4"/>
        <v>0.55555555555555558</v>
      </c>
      <c r="AR33" s="123">
        <f t="shared" si="4"/>
        <v>0</v>
      </c>
      <c r="AS33" s="123">
        <f t="shared" si="3"/>
        <v>0</v>
      </c>
      <c r="AT33" s="123">
        <f t="shared" si="3"/>
        <v>0</v>
      </c>
    </row>
    <row r="34" spans="2:46" x14ac:dyDescent="0.35">
      <c r="B34">
        <v>48488</v>
      </c>
      <c r="C34" t="s">
        <v>274</v>
      </c>
      <c r="D34" s="1">
        <v>0</v>
      </c>
      <c r="E34" s="47">
        <v>1</v>
      </c>
      <c r="F34" s="1">
        <v>1</v>
      </c>
      <c r="G34" s="47">
        <v>0</v>
      </c>
      <c r="H34" s="1" t="s">
        <v>236</v>
      </c>
      <c r="I34" s="47">
        <v>1</v>
      </c>
      <c r="J34" s="1" t="s">
        <v>158</v>
      </c>
      <c r="K34" s="47" t="s">
        <v>158</v>
      </c>
      <c r="L34" s="1" t="s">
        <v>158</v>
      </c>
      <c r="M34" s="47" t="s">
        <v>158</v>
      </c>
      <c r="N34" s="1" t="s">
        <v>158</v>
      </c>
      <c r="O34" s="47" t="s">
        <v>158</v>
      </c>
      <c r="P34" s="1" t="s">
        <v>158</v>
      </c>
      <c r="Q34" s="47" t="s">
        <v>158</v>
      </c>
      <c r="R34" s="1" t="s">
        <v>158</v>
      </c>
      <c r="S34" s="47">
        <v>6</v>
      </c>
      <c r="T34" s="1">
        <v>4</v>
      </c>
      <c r="U34" s="47">
        <v>6</v>
      </c>
      <c r="V34" s="1">
        <v>2</v>
      </c>
      <c r="W34" s="47">
        <v>5</v>
      </c>
      <c r="X34" s="1">
        <v>6</v>
      </c>
      <c r="Y34" s="47" t="s">
        <v>158</v>
      </c>
      <c r="Z34" s="1">
        <v>6</v>
      </c>
      <c r="AA34" s="1" t="s">
        <v>521</v>
      </c>
      <c r="AB34" s="83">
        <v>4</v>
      </c>
      <c r="AC34" s="123">
        <f t="shared" si="4"/>
        <v>0.2</v>
      </c>
      <c r="AD34" s="123">
        <f t="shared" si="3"/>
        <v>0</v>
      </c>
      <c r="AE34" s="123">
        <f t="shared" si="3"/>
        <v>0</v>
      </c>
      <c r="AF34" s="123">
        <f t="shared" si="3"/>
        <v>0</v>
      </c>
      <c r="AG34" s="123">
        <f t="shared" si="3"/>
        <v>0</v>
      </c>
      <c r="AH34" s="123">
        <f t="shared" si="3"/>
        <v>0</v>
      </c>
      <c r="AI34" s="123">
        <f t="shared" si="3"/>
        <v>0</v>
      </c>
      <c r="AJ34" s="123">
        <f t="shared" si="3"/>
        <v>0</v>
      </c>
      <c r="AK34" s="123">
        <f t="shared" si="3"/>
        <v>0</v>
      </c>
      <c r="AL34" s="123">
        <f t="shared" si="3"/>
        <v>0.36363636363636365</v>
      </c>
      <c r="AM34" s="123">
        <f t="shared" si="3"/>
        <v>6.6666666666666666E-2</v>
      </c>
      <c r="AN34" s="123">
        <f t="shared" si="3"/>
        <v>0.4</v>
      </c>
      <c r="AO34" s="123">
        <f t="shared" si="3"/>
        <v>0.2</v>
      </c>
      <c r="AP34" s="123">
        <f t="shared" si="3"/>
        <v>0</v>
      </c>
      <c r="AQ34" s="123">
        <f t="shared" si="3"/>
        <v>0.1111111111111111</v>
      </c>
      <c r="AR34" s="123">
        <f t="shared" si="3"/>
        <v>0</v>
      </c>
      <c r="AS34" s="123">
        <f t="shared" si="3"/>
        <v>0</v>
      </c>
      <c r="AT34" s="123">
        <f t="shared" si="3"/>
        <v>0</v>
      </c>
    </row>
    <row r="35" spans="2:46" x14ac:dyDescent="0.35">
      <c r="B35" t="s">
        <v>72</v>
      </c>
      <c r="D35" s="1">
        <f>COUNTA(D20:D34)</f>
        <v>15</v>
      </c>
      <c r="E35" s="1">
        <f t="shared" ref="E35:I35" si="5">COUNTA(E20:E34)</f>
        <v>15</v>
      </c>
      <c r="F35" s="1">
        <f t="shared" si="5"/>
        <v>15</v>
      </c>
      <c r="G35" s="1">
        <f t="shared" si="5"/>
        <v>15</v>
      </c>
      <c r="H35" s="1"/>
      <c r="I35" s="1">
        <f t="shared" si="5"/>
        <v>15</v>
      </c>
      <c r="J35" s="1">
        <f t="shared" ref="J35" si="6">COUNTA(J20:J34)</f>
        <v>15</v>
      </c>
      <c r="K35" s="1">
        <f t="shared" ref="K35" si="7">COUNTA(K20:K34)</f>
        <v>15</v>
      </c>
      <c r="L35" s="1">
        <f t="shared" ref="L35" si="8">COUNTA(L20:L34)</f>
        <v>15</v>
      </c>
      <c r="M35" s="1">
        <f t="shared" ref="M35" si="9">COUNTA(M20:M34)</f>
        <v>15</v>
      </c>
      <c r="N35" s="1">
        <f t="shared" ref="N35" si="10">COUNTA(N20:N34)</f>
        <v>15</v>
      </c>
      <c r="O35" s="1">
        <f t="shared" ref="O35" si="11">COUNTA(O20:O34)</f>
        <v>15</v>
      </c>
      <c r="P35" s="1">
        <f t="shared" ref="P35" si="12">COUNTA(P20:P34)</f>
        <v>15</v>
      </c>
      <c r="Q35" s="1">
        <f t="shared" ref="Q35" si="13">COUNTA(Q20:Q34)</f>
        <v>15</v>
      </c>
      <c r="R35" s="1">
        <f t="shared" ref="R35" si="14">COUNTA(R20:R34)</f>
        <v>15</v>
      </c>
      <c r="S35" s="1">
        <f t="shared" ref="S35" si="15">COUNTA(S20:S34)</f>
        <v>15</v>
      </c>
      <c r="T35" s="1">
        <f t="shared" ref="T35" si="16">COUNTA(T20:T34)</f>
        <v>15</v>
      </c>
      <c r="U35" s="1">
        <f t="shared" ref="U35" si="17">COUNTA(U20:U34)</f>
        <v>15</v>
      </c>
      <c r="V35" s="1">
        <f t="shared" ref="V35" si="18">COUNTA(V20:V34)</f>
        <v>15</v>
      </c>
      <c r="W35" s="1">
        <f t="shared" ref="W35" si="19">COUNTA(W20:W34)</f>
        <v>15</v>
      </c>
      <c r="X35" s="1">
        <f t="shared" ref="X35" si="20">COUNTA(X20:X34)</f>
        <v>15</v>
      </c>
      <c r="Y35" s="1">
        <f t="shared" ref="Y35" si="21">COUNTA(Y20:Y34)</f>
        <v>15</v>
      </c>
      <c r="Z35" s="1">
        <f t="shared" ref="Z35" si="22">COUNTA(Z20:Z34)</f>
        <v>15</v>
      </c>
      <c r="AA35" s="1" t="s">
        <v>521</v>
      </c>
      <c r="AB35" s="83">
        <v>3</v>
      </c>
      <c r="AC35" s="123">
        <f t="shared" si="4"/>
        <v>0</v>
      </c>
      <c r="AD35" s="123">
        <f t="shared" si="3"/>
        <v>0</v>
      </c>
      <c r="AE35" s="123">
        <f t="shared" si="3"/>
        <v>0</v>
      </c>
      <c r="AF35" s="123">
        <f t="shared" si="3"/>
        <v>0</v>
      </c>
      <c r="AG35" s="123">
        <f t="shared" si="3"/>
        <v>0.5</v>
      </c>
      <c r="AH35" s="123">
        <f t="shared" si="3"/>
        <v>0.2857142857142857</v>
      </c>
      <c r="AI35" s="123">
        <f t="shared" si="3"/>
        <v>0.6</v>
      </c>
      <c r="AJ35" s="123">
        <f t="shared" si="3"/>
        <v>0</v>
      </c>
      <c r="AK35" s="123">
        <f t="shared" si="3"/>
        <v>0</v>
      </c>
      <c r="AL35" s="123">
        <f t="shared" si="3"/>
        <v>9.0909090909090912E-2</v>
      </c>
      <c r="AM35" s="123">
        <f t="shared" si="3"/>
        <v>0</v>
      </c>
      <c r="AN35" s="123">
        <f t="shared" si="3"/>
        <v>0.2</v>
      </c>
      <c r="AO35" s="123">
        <f t="shared" si="3"/>
        <v>0</v>
      </c>
      <c r="AP35" s="123">
        <f t="shared" si="3"/>
        <v>0.16666666666666666</v>
      </c>
      <c r="AQ35" s="123">
        <f t="shared" si="3"/>
        <v>0</v>
      </c>
      <c r="AR35" s="123">
        <f t="shared" si="3"/>
        <v>0</v>
      </c>
      <c r="AS35" s="123">
        <f t="shared" si="3"/>
        <v>0</v>
      </c>
      <c r="AT35" s="123">
        <f t="shared" si="3"/>
        <v>0</v>
      </c>
    </row>
    <row r="36" spans="2:46" x14ac:dyDescent="0.35">
      <c r="D36" s="1">
        <f>COUNT(D20:D34)</f>
        <v>13</v>
      </c>
      <c r="E36" s="1">
        <f t="shared" ref="E36:G36" si="23">COUNT(E20:E34)</f>
        <v>13</v>
      </c>
      <c r="F36" s="1">
        <f t="shared" si="23"/>
        <v>13</v>
      </c>
      <c r="G36" s="1">
        <f t="shared" si="23"/>
        <v>13</v>
      </c>
      <c r="H36" s="1"/>
      <c r="I36" s="1">
        <f t="shared" ref="I36:Z36" si="24">COUNT(I20:I34)</f>
        <v>10</v>
      </c>
      <c r="J36" s="1">
        <f t="shared" si="24"/>
        <v>4</v>
      </c>
      <c r="K36" s="1">
        <f t="shared" si="24"/>
        <v>1</v>
      </c>
      <c r="L36" s="1">
        <f t="shared" si="24"/>
        <v>2</v>
      </c>
      <c r="M36" s="1">
        <f t="shared" si="24"/>
        <v>2</v>
      </c>
      <c r="N36" s="1">
        <f t="shared" si="24"/>
        <v>7</v>
      </c>
      <c r="O36" s="1">
        <f t="shared" si="24"/>
        <v>5</v>
      </c>
      <c r="P36" s="1">
        <f t="shared" si="24"/>
        <v>3</v>
      </c>
      <c r="Q36" s="1">
        <f t="shared" si="24"/>
        <v>4</v>
      </c>
      <c r="R36" s="1">
        <f t="shared" si="24"/>
        <v>11</v>
      </c>
      <c r="S36" s="1">
        <f t="shared" si="24"/>
        <v>15</v>
      </c>
      <c r="T36" s="1">
        <f t="shared" si="24"/>
        <v>10</v>
      </c>
      <c r="U36" s="1">
        <f t="shared" si="24"/>
        <v>5</v>
      </c>
      <c r="V36" s="1">
        <f t="shared" si="24"/>
        <v>6</v>
      </c>
      <c r="W36" s="1">
        <f t="shared" si="24"/>
        <v>9</v>
      </c>
      <c r="X36" s="1">
        <f t="shared" si="24"/>
        <v>10</v>
      </c>
      <c r="Y36" s="1">
        <f t="shared" si="24"/>
        <v>1</v>
      </c>
      <c r="Z36" s="1">
        <f t="shared" si="24"/>
        <v>8</v>
      </c>
      <c r="AA36" s="1" t="s">
        <v>521</v>
      </c>
      <c r="AB36" s="83">
        <v>2</v>
      </c>
      <c r="AC36" s="123">
        <f t="shared" si="4"/>
        <v>0.3</v>
      </c>
      <c r="AD36" s="123">
        <f t="shared" si="3"/>
        <v>0</v>
      </c>
      <c r="AE36" s="123">
        <f t="shared" si="3"/>
        <v>0</v>
      </c>
      <c r="AF36" s="123">
        <f t="shared" si="3"/>
        <v>0</v>
      </c>
      <c r="AG36" s="123">
        <f t="shared" si="3"/>
        <v>0.5</v>
      </c>
      <c r="AH36" s="123">
        <f t="shared" si="3"/>
        <v>0.2857142857142857</v>
      </c>
      <c r="AI36" s="123">
        <f t="shared" si="3"/>
        <v>0.2</v>
      </c>
      <c r="AJ36" s="123">
        <f t="shared" si="3"/>
        <v>0.66666666666666663</v>
      </c>
      <c r="AK36" s="123">
        <f t="shared" si="3"/>
        <v>0.25</v>
      </c>
      <c r="AL36" s="123">
        <f t="shared" si="3"/>
        <v>9.0909090909090912E-2</v>
      </c>
      <c r="AM36" s="123">
        <f t="shared" si="3"/>
        <v>0</v>
      </c>
      <c r="AN36" s="123">
        <f t="shared" si="3"/>
        <v>0.3</v>
      </c>
      <c r="AO36" s="123">
        <f t="shared" si="3"/>
        <v>0.4</v>
      </c>
      <c r="AP36" s="123">
        <f t="shared" si="3"/>
        <v>0.5</v>
      </c>
      <c r="AQ36" s="123">
        <f t="shared" si="3"/>
        <v>0</v>
      </c>
      <c r="AR36" s="123">
        <f t="shared" si="3"/>
        <v>0</v>
      </c>
      <c r="AS36" s="123">
        <f t="shared" si="3"/>
        <v>0</v>
      </c>
      <c r="AT36" s="123">
        <f t="shared" si="3"/>
        <v>0</v>
      </c>
    </row>
    <row r="37" spans="2:46" x14ac:dyDescent="0.35">
      <c r="C37">
        <v>4</v>
      </c>
      <c r="D37" cm="1">
        <f t="array" ref="D37:D42">FREQUENCY(D20:D34,$C37:$C41)</f>
        <v>5</v>
      </c>
      <c r="E37" cm="1">
        <f t="array" ref="E37:E42">FREQUENCY(E20:E34,$C37:$C41)</f>
        <v>0</v>
      </c>
      <c r="F37" cm="1">
        <f t="array" ref="F37:F42">FREQUENCY(F20:F34,$C37:$C41)</f>
        <v>0</v>
      </c>
      <c r="G37" cm="1">
        <f t="array" ref="G37:G42">FREQUENCY(G20:G34,$C37:$C41)</f>
        <v>0</v>
      </c>
      <c r="AA37" s="1" t="s">
        <v>521</v>
      </c>
      <c r="AB37" s="83">
        <v>1</v>
      </c>
      <c r="AC37" s="123">
        <f t="shared" si="4"/>
        <v>0.4</v>
      </c>
      <c r="AD37" s="123">
        <f t="shared" si="3"/>
        <v>0.75</v>
      </c>
      <c r="AE37" s="123">
        <f t="shared" si="3"/>
        <v>1</v>
      </c>
      <c r="AF37" s="123">
        <f t="shared" si="3"/>
        <v>1</v>
      </c>
      <c r="AG37" s="123">
        <f t="shared" si="3"/>
        <v>0</v>
      </c>
      <c r="AH37" s="123">
        <f t="shared" si="3"/>
        <v>0.42857142857142855</v>
      </c>
      <c r="AI37" s="123">
        <f t="shared" si="3"/>
        <v>0.2</v>
      </c>
      <c r="AJ37" s="123">
        <f t="shared" si="3"/>
        <v>0.33333333333333331</v>
      </c>
      <c r="AK37" s="123">
        <f t="shared" si="3"/>
        <v>0.5</v>
      </c>
      <c r="AL37" s="123">
        <f t="shared" si="3"/>
        <v>0</v>
      </c>
      <c r="AM37" s="123">
        <f t="shared" si="3"/>
        <v>0</v>
      </c>
      <c r="AN37" s="123">
        <f t="shared" si="3"/>
        <v>0</v>
      </c>
      <c r="AO37" s="123">
        <f t="shared" si="3"/>
        <v>0.2</v>
      </c>
      <c r="AP37" s="123">
        <f t="shared" si="3"/>
        <v>0.16666666666666666</v>
      </c>
      <c r="AQ37" s="123">
        <f t="shared" si="3"/>
        <v>0</v>
      </c>
      <c r="AR37" s="123">
        <f t="shared" si="3"/>
        <v>0</v>
      </c>
      <c r="AS37" s="123">
        <f t="shared" si="3"/>
        <v>0</v>
      </c>
      <c r="AT37" s="123">
        <f t="shared" si="3"/>
        <v>0</v>
      </c>
    </row>
    <row r="38" spans="2:46" x14ac:dyDescent="0.35">
      <c r="C38">
        <v>3</v>
      </c>
      <c r="D38">
        <v>5</v>
      </c>
      <c r="E38">
        <v>0</v>
      </c>
      <c r="F38">
        <v>0</v>
      </c>
      <c r="G38">
        <v>0</v>
      </c>
      <c r="AA38" s="127" t="s">
        <v>530</v>
      </c>
      <c r="AB38" s="127"/>
      <c r="AC38" s="128">
        <f>AC31/AC30</f>
        <v>0.66666666666666663</v>
      </c>
      <c r="AD38" s="123">
        <f t="shared" ref="AD38:AT38" si="25">AD31/AD30</f>
        <v>0.26666666666666666</v>
      </c>
      <c r="AE38" s="123">
        <f t="shared" si="25"/>
        <v>6.6666666666666666E-2</v>
      </c>
      <c r="AF38" s="123">
        <f t="shared" si="25"/>
        <v>0.13333333333333333</v>
      </c>
      <c r="AG38" s="123">
        <f t="shared" si="25"/>
        <v>0.13333333333333333</v>
      </c>
      <c r="AH38" s="123">
        <f t="shared" si="25"/>
        <v>0.46666666666666667</v>
      </c>
      <c r="AI38" s="123">
        <f t="shared" si="25"/>
        <v>0.33333333333333331</v>
      </c>
      <c r="AJ38" s="123">
        <f t="shared" si="25"/>
        <v>0.2</v>
      </c>
      <c r="AK38" s="123">
        <f t="shared" si="25"/>
        <v>0.26666666666666666</v>
      </c>
      <c r="AL38" s="123">
        <f t="shared" si="25"/>
        <v>0.73333333333333328</v>
      </c>
      <c r="AM38" s="128">
        <f t="shared" si="25"/>
        <v>1</v>
      </c>
      <c r="AN38" s="128">
        <f t="shared" si="25"/>
        <v>0.66666666666666663</v>
      </c>
      <c r="AO38" s="123">
        <f t="shared" si="25"/>
        <v>0.33333333333333331</v>
      </c>
      <c r="AP38" s="123">
        <f t="shared" si="25"/>
        <v>0.4</v>
      </c>
      <c r="AQ38" s="128">
        <f t="shared" si="25"/>
        <v>0.6</v>
      </c>
      <c r="AR38" s="128">
        <f t="shared" si="25"/>
        <v>0.66666666666666663</v>
      </c>
      <c r="AS38" s="123">
        <f t="shared" si="25"/>
        <v>6.6666666666666666E-2</v>
      </c>
      <c r="AT38" s="128">
        <f t="shared" si="25"/>
        <v>0.53333333333333333</v>
      </c>
    </row>
    <row r="39" spans="2:46" x14ac:dyDescent="0.35">
      <c r="C39">
        <v>2</v>
      </c>
      <c r="D39">
        <v>1</v>
      </c>
      <c r="E39">
        <v>0</v>
      </c>
      <c r="F39">
        <v>0</v>
      </c>
      <c r="G39">
        <v>1</v>
      </c>
    </row>
    <row r="40" spans="2:46" x14ac:dyDescent="0.35">
      <c r="C40">
        <v>1</v>
      </c>
      <c r="D40">
        <v>0</v>
      </c>
      <c r="E40">
        <v>13</v>
      </c>
      <c r="F40">
        <v>1</v>
      </c>
      <c r="G40">
        <v>10</v>
      </c>
    </row>
    <row r="41" spans="2:46" x14ac:dyDescent="0.35">
      <c r="C41">
        <v>0</v>
      </c>
      <c r="D41">
        <v>2</v>
      </c>
      <c r="E41">
        <v>0</v>
      </c>
      <c r="F41">
        <v>12</v>
      </c>
      <c r="G41">
        <v>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46" x14ac:dyDescent="0.35">
      <c r="D42">
        <v>0</v>
      </c>
      <c r="E42">
        <v>0</v>
      </c>
      <c r="F42">
        <v>0</v>
      </c>
      <c r="G42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46" x14ac:dyDescent="0.35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46" x14ac:dyDescent="0.35">
      <c r="C44">
        <v>4</v>
      </c>
      <c r="D44" s="54">
        <f>D37/D$36</f>
        <v>0.38461538461538464</v>
      </c>
      <c r="E44" s="54">
        <f t="shared" ref="E44:G44" si="26">E37/E$36</f>
        <v>0</v>
      </c>
      <c r="F44" s="54">
        <f t="shared" si="26"/>
        <v>0</v>
      </c>
      <c r="G44" s="54">
        <f t="shared" si="26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46" x14ac:dyDescent="0.35">
      <c r="C45">
        <v>3</v>
      </c>
      <c r="D45" s="54">
        <f t="shared" ref="D45:G48" si="27">D38/D$36</f>
        <v>0.38461538461538464</v>
      </c>
      <c r="E45" s="54">
        <f t="shared" si="27"/>
        <v>0</v>
      </c>
      <c r="F45" s="54">
        <f t="shared" si="27"/>
        <v>0</v>
      </c>
      <c r="G45" s="54">
        <f t="shared" si="27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46" x14ac:dyDescent="0.35">
      <c r="C46">
        <v>2</v>
      </c>
      <c r="D46" s="54">
        <f t="shared" si="27"/>
        <v>7.6923076923076927E-2</v>
      </c>
      <c r="E46" s="54">
        <f t="shared" si="27"/>
        <v>0</v>
      </c>
      <c r="F46" s="54">
        <f t="shared" si="27"/>
        <v>0</v>
      </c>
      <c r="G46" s="54">
        <f t="shared" si="27"/>
        <v>7.6923076923076927E-2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46" x14ac:dyDescent="0.35">
      <c r="C47">
        <v>1</v>
      </c>
      <c r="D47" s="54">
        <f t="shared" si="27"/>
        <v>0</v>
      </c>
      <c r="E47" s="54">
        <f t="shared" si="27"/>
        <v>1</v>
      </c>
      <c r="F47" s="54">
        <f t="shared" si="27"/>
        <v>7.6923076923076927E-2</v>
      </c>
      <c r="G47" s="54">
        <f t="shared" si="27"/>
        <v>0.76923076923076927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46" x14ac:dyDescent="0.35">
      <c r="C48">
        <v>0</v>
      </c>
      <c r="D48" s="54">
        <f t="shared" si="27"/>
        <v>0.15384615384615385</v>
      </c>
      <c r="E48" s="54">
        <f t="shared" si="27"/>
        <v>0</v>
      </c>
      <c r="F48" s="54">
        <f t="shared" si="27"/>
        <v>0.92307692307692313</v>
      </c>
      <c r="G48" s="54">
        <f t="shared" si="27"/>
        <v>0.15384615384615385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8:26" x14ac:dyDescent="0.3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8:26" x14ac:dyDescent="0.35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8:26" x14ac:dyDescent="0.35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3" spans="8:26" x14ac:dyDescent="0.35">
      <c r="H53" s="1"/>
    </row>
    <row r="54" spans="8:26" x14ac:dyDescent="0.35">
      <c r="H54" s="1"/>
    </row>
    <row r="55" spans="8:26" x14ac:dyDescent="0.35">
      <c r="H55" s="1"/>
    </row>
  </sheetData>
  <mergeCells count="4">
    <mergeCell ref="AA29:AB29"/>
    <mergeCell ref="AA30:AB30"/>
    <mergeCell ref="AA31:AB31"/>
    <mergeCell ref="AA38:AB3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EC2C-6418-4AFE-AB88-A3B4F0EA6725}">
  <dimension ref="A1:BY318"/>
  <sheetViews>
    <sheetView topLeftCell="Y113" workbookViewId="0">
      <selection activeCell="AA117" sqref="AA117:AR126"/>
    </sheetView>
  </sheetViews>
  <sheetFormatPr defaultRowHeight="14.5" x14ac:dyDescent="0.35"/>
  <cols>
    <col min="1" max="1" width="8.7265625" customWidth="1"/>
    <col min="2" max="2" width="4.81640625" customWidth="1"/>
    <col min="3" max="23" width="6.54296875" customWidth="1"/>
    <col min="24" max="25" width="21.7265625" bestFit="1" customWidth="1"/>
    <col min="26" max="57" width="6.90625" customWidth="1"/>
    <col min="58" max="58" width="3.26953125" customWidth="1"/>
    <col min="59" max="76" width="4.453125" customWidth="1"/>
  </cols>
  <sheetData>
    <row r="1" spans="1:59" x14ac:dyDescent="0.35">
      <c r="A1" s="2" t="s">
        <v>8</v>
      </c>
      <c r="B1" t="s">
        <v>524</v>
      </c>
    </row>
    <row r="2" spans="1:59" x14ac:dyDescent="0.35"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4">
        <v>1170</v>
      </c>
      <c r="BG2" s="89"/>
    </row>
    <row r="3" spans="1:59" x14ac:dyDescent="0.35">
      <c r="A3" s="2" t="s">
        <v>9</v>
      </c>
      <c r="B3" s="45" t="s">
        <v>10</v>
      </c>
      <c r="C3" s="45" t="s">
        <v>11</v>
      </c>
      <c r="D3" s="45" t="s">
        <v>13</v>
      </c>
      <c r="E3" s="45" t="s">
        <v>12</v>
      </c>
      <c r="F3" s="45" t="s">
        <v>509</v>
      </c>
      <c r="G3" s="45" t="s">
        <v>127</v>
      </c>
      <c r="H3" s="45" t="s">
        <v>128</v>
      </c>
      <c r="I3" s="45" t="s">
        <v>129</v>
      </c>
      <c r="J3" s="45" t="s">
        <v>130</v>
      </c>
      <c r="K3" s="45" t="s">
        <v>141</v>
      </c>
      <c r="L3" s="45" t="s">
        <v>133</v>
      </c>
      <c r="M3" s="45" t="s">
        <v>131</v>
      </c>
      <c r="N3" s="45" t="s">
        <v>132</v>
      </c>
      <c r="O3" s="45" t="s">
        <v>140</v>
      </c>
      <c r="P3" s="45" t="s">
        <v>134</v>
      </c>
      <c r="Q3" s="45" t="s">
        <v>139</v>
      </c>
      <c r="R3" s="45" t="s">
        <v>142</v>
      </c>
      <c r="S3" s="45" t="s">
        <v>143</v>
      </c>
      <c r="T3" s="45" t="s">
        <v>135</v>
      </c>
      <c r="U3" s="45" t="s">
        <v>138</v>
      </c>
      <c r="V3" s="45" t="s">
        <v>137</v>
      </c>
      <c r="W3" s="45" t="s">
        <v>144</v>
      </c>
      <c r="X3" s="45" t="s">
        <v>136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44">
        <v>1171</v>
      </c>
      <c r="BG3" s="89"/>
    </row>
    <row r="4" spans="1:59" x14ac:dyDescent="0.35">
      <c r="A4">
        <v>1170</v>
      </c>
      <c r="B4">
        <v>4</v>
      </c>
      <c r="C4">
        <v>1</v>
      </c>
      <c r="D4">
        <v>2</v>
      </c>
      <c r="E4">
        <v>2</v>
      </c>
      <c r="F4" t="s">
        <v>38</v>
      </c>
      <c r="G4" s="1" t="s">
        <v>158</v>
      </c>
      <c r="H4" s="1" t="s">
        <v>158</v>
      </c>
      <c r="I4" s="1" t="s">
        <v>158</v>
      </c>
      <c r="J4" s="1" t="s">
        <v>158</v>
      </c>
      <c r="K4" s="1" t="s">
        <v>158</v>
      </c>
      <c r="L4" s="1" t="s">
        <v>158</v>
      </c>
      <c r="M4" s="1" t="s">
        <v>158</v>
      </c>
      <c r="N4" s="1" t="s">
        <v>158</v>
      </c>
      <c r="O4" s="1" t="s">
        <v>158</v>
      </c>
      <c r="P4" s="1" t="s">
        <v>158</v>
      </c>
      <c r="Q4" s="1">
        <v>6</v>
      </c>
      <c r="R4" s="1">
        <v>4</v>
      </c>
      <c r="S4" s="1">
        <v>6</v>
      </c>
      <c r="T4" s="1" t="s">
        <v>158</v>
      </c>
      <c r="U4" s="1" t="s">
        <v>158</v>
      </c>
      <c r="V4" s="1" t="s">
        <v>158</v>
      </c>
      <c r="W4" s="1" t="s">
        <v>158</v>
      </c>
      <c r="X4" s="1" t="s">
        <v>158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44">
        <v>3185</v>
      </c>
      <c r="BG4" s="89"/>
    </row>
    <row r="5" spans="1:59" x14ac:dyDescent="0.35">
      <c r="A5">
        <v>1171</v>
      </c>
      <c r="B5">
        <v>4</v>
      </c>
      <c r="C5">
        <v>1</v>
      </c>
      <c r="D5">
        <v>2</v>
      </c>
      <c r="E5">
        <v>4</v>
      </c>
      <c r="F5" t="s">
        <v>37</v>
      </c>
      <c r="G5" t="s">
        <v>158</v>
      </c>
      <c r="H5" t="s">
        <v>158</v>
      </c>
      <c r="I5" t="s">
        <v>158</v>
      </c>
      <c r="J5" t="s">
        <v>158</v>
      </c>
      <c r="K5" t="s">
        <v>158</v>
      </c>
      <c r="L5" t="s">
        <v>158</v>
      </c>
      <c r="M5" t="s">
        <v>158</v>
      </c>
      <c r="N5" t="s">
        <v>158</v>
      </c>
      <c r="O5" t="s">
        <v>158</v>
      </c>
      <c r="P5" t="s">
        <v>158</v>
      </c>
      <c r="Q5">
        <v>6</v>
      </c>
      <c r="R5">
        <v>4</v>
      </c>
      <c r="S5">
        <v>6</v>
      </c>
      <c r="T5" t="s">
        <v>158</v>
      </c>
      <c r="U5" t="s">
        <v>158</v>
      </c>
      <c r="V5" t="s">
        <v>158</v>
      </c>
      <c r="W5" t="s">
        <v>158</v>
      </c>
      <c r="X5" s="1" t="s">
        <v>158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44">
        <v>3185</v>
      </c>
      <c r="BG5" s="89"/>
    </row>
    <row r="6" spans="1:59" x14ac:dyDescent="0.35">
      <c r="A6">
        <v>3185</v>
      </c>
      <c r="B6">
        <v>4</v>
      </c>
      <c r="C6">
        <v>1</v>
      </c>
      <c r="D6">
        <v>2</v>
      </c>
      <c r="E6">
        <v>1</v>
      </c>
      <c r="F6" t="s">
        <v>38</v>
      </c>
      <c r="G6" s="1" t="s">
        <v>73</v>
      </c>
      <c r="H6" t="s">
        <v>158</v>
      </c>
      <c r="I6" t="s">
        <v>158</v>
      </c>
      <c r="J6" t="s">
        <v>158</v>
      </c>
      <c r="K6" t="s">
        <v>158</v>
      </c>
      <c r="L6" t="s">
        <v>158</v>
      </c>
      <c r="M6" t="s">
        <v>158</v>
      </c>
      <c r="N6" t="s">
        <v>158</v>
      </c>
      <c r="O6" t="s">
        <v>158</v>
      </c>
      <c r="P6" t="s">
        <v>158</v>
      </c>
      <c r="Q6" s="1" t="s">
        <v>158</v>
      </c>
      <c r="R6" s="1" t="s">
        <v>158</v>
      </c>
      <c r="S6" s="1" t="s">
        <v>158</v>
      </c>
      <c r="T6" t="s">
        <v>158</v>
      </c>
      <c r="U6" t="s">
        <v>158</v>
      </c>
      <c r="V6" t="s">
        <v>158</v>
      </c>
      <c r="W6" t="s">
        <v>158</v>
      </c>
      <c r="X6" s="1" t="s">
        <v>158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44">
        <v>12598</v>
      </c>
      <c r="BG6" s="89"/>
    </row>
    <row r="7" spans="1:59" x14ac:dyDescent="0.35">
      <c r="A7">
        <v>3185</v>
      </c>
      <c r="B7">
        <v>4</v>
      </c>
      <c r="C7">
        <v>1</v>
      </c>
      <c r="D7">
        <v>2</v>
      </c>
      <c r="E7">
        <v>2</v>
      </c>
      <c r="F7" t="s">
        <v>38</v>
      </c>
      <c r="G7" s="1" t="s">
        <v>158</v>
      </c>
      <c r="H7" t="s">
        <v>158</v>
      </c>
      <c r="I7" t="s">
        <v>158</v>
      </c>
      <c r="J7" t="s">
        <v>158</v>
      </c>
      <c r="K7" t="s">
        <v>158</v>
      </c>
      <c r="L7" t="s">
        <v>158</v>
      </c>
      <c r="M7" t="s">
        <v>158</v>
      </c>
      <c r="N7" t="s">
        <v>158</v>
      </c>
      <c r="O7" t="s">
        <v>158</v>
      </c>
      <c r="P7" t="s">
        <v>158</v>
      </c>
      <c r="Q7" s="1">
        <v>6</v>
      </c>
      <c r="R7" s="1">
        <v>4</v>
      </c>
      <c r="S7" s="1">
        <v>6</v>
      </c>
      <c r="T7" t="s">
        <v>158</v>
      </c>
      <c r="U7" t="s">
        <v>158</v>
      </c>
      <c r="V7" t="s">
        <v>158</v>
      </c>
      <c r="W7" t="s">
        <v>158</v>
      </c>
      <c r="X7" s="1" t="s">
        <v>158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44">
        <v>16313</v>
      </c>
      <c r="BG7" s="89"/>
    </row>
    <row r="8" spans="1:59" x14ac:dyDescent="0.35">
      <c r="A8">
        <v>21420</v>
      </c>
      <c r="B8">
        <v>4</v>
      </c>
      <c r="C8">
        <v>1</v>
      </c>
      <c r="D8">
        <v>2</v>
      </c>
      <c r="E8">
        <v>1</v>
      </c>
      <c r="F8" t="s">
        <v>28</v>
      </c>
      <c r="G8" s="1">
        <v>2</v>
      </c>
      <c r="H8" t="s">
        <v>158</v>
      </c>
      <c r="I8">
        <v>1</v>
      </c>
      <c r="J8" t="s">
        <v>158</v>
      </c>
      <c r="K8" t="s">
        <v>158</v>
      </c>
      <c r="L8">
        <v>1</v>
      </c>
      <c r="M8" t="s">
        <v>158</v>
      </c>
      <c r="N8" t="s">
        <v>158</v>
      </c>
      <c r="O8" t="s">
        <v>158</v>
      </c>
      <c r="P8" s="1">
        <v>2</v>
      </c>
      <c r="Q8">
        <v>6</v>
      </c>
      <c r="R8" s="1">
        <v>3</v>
      </c>
      <c r="S8" s="1">
        <v>4</v>
      </c>
      <c r="T8" s="1">
        <v>2</v>
      </c>
      <c r="U8">
        <v>6</v>
      </c>
      <c r="V8">
        <v>6</v>
      </c>
      <c r="W8" t="s">
        <v>158</v>
      </c>
      <c r="X8" s="1">
        <v>6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44">
        <v>21420</v>
      </c>
      <c r="BG8" s="89"/>
    </row>
    <row r="9" spans="1:59" x14ac:dyDescent="0.35">
      <c r="A9">
        <v>26043</v>
      </c>
      <c r="B9">
        <v>3</v>
      </c>
      <c r="C9">
        <v>1</v>
      </c>
      <c r="D9">
        <v>2</v>
      </c>
      <c r="E9">
        <v>1</v>
      </c>
      <c r="F9" t="s">
        <v>17</v>
      </c>
      <c r="G9" s="1" t="s">
        <v>158</v>
      </c>
      <c r="H9" t="s">
        <v>158</v>
      </c>
      <c r="I9" t="s">
        <v>158</v>
      </c>
      <c r="J9" t="s">
        <v>158</v>
      </c>
      <c r="K9" t="s">
        <v>158</v>
      </c>
      <c r="L9" s="1">
        <v>1</v>
      </c>
      <c r="M9" t="s">
        <v>158</v>
      </c>
      <c r="N9" t="s">
        <v>158</v>
      </c>
      <c r="O9" t="s">
        <v>158</v>
      </c>
      <c r="P9" s="1">
        <v>1</v>
      </c>
      <c r="Q9" s="1" t="s">
        <v>158</v>
      </c>
      <c r="R9" t="s">
        <v>158</v>
      </c>
      <c r="S9" t="s">
        <v>158</v>
      </c>
      <c r="T9" s="1">
        <v>6</v>
      </c>
      <c r="U9" s="1" t="s">
        <v>158</v>
      </c>
      <c r="V9" t="s">
        <v>158</v>
      </c>
      <c r="W9" t="s">
        <v>158</v>
      </c>
      <c r="X9" s="1" t="s">
        <v>158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44">
        <v>25084</v>
      </c>
      <c r="BG9" s="89"/>
    </row>
    <row r="10" spans="1:59" x14ac:dyDescent="0.35">
      <c r="A10">
        <v>30514</v>
      </c>
      <c r="B10">
        <v>4</v>
      </c>
      <c r="C10">
        <v>1</v>
      </c>
      <c r="D10">
        <v>2</v>
      </c>
      <c r="E10">
        <v>1</v>
      </c>
      <c r="F10" t="s">
        <v>22</v>
      </c>
      <c r="G10" s="1">
        <v>6</v>
      </c>
      <c r="H10" t="s">
        <v>158</v>
      </c>
      <c r="I10" t="s">
        <v>158</v>
      </c>
      <c r="J10" t="s">
        <v>158</v>
      </c>
      <c r="K10" t="s">
        <v>158</v>
      </c>
      <c r="L10" s="1" t="s">
        <v>158</v>
      </c>
      <c r="M10" t="s">
        <v>158</v>
      </c>
      <c r="N10" t="s">
        <v>158</v>
      </c>
      <c r="O10" t="s">
        <v>158</v>
      </c>
      <c r="P10" s="1" t="s">
        <v>158</v>
      </c>
      <c r="Q10" s="1">
        <v>6</v>
      </c>
      <c r="R10" s="1">
        <v>3</v>
      </c>
      <c r="S10" t="s">
        <v>158</v>
      </c>
      <c r="T10" s="1" t="s">
        <v>158</v>
      </c>
      <c r="U10" t="s">
        <v>158</v>
      </c>
      <c r="V10" t="s">
        <v>158</v>
      </c>
      <c r="W10" t="s">
        <v>158</v>
      </c>
      <c r="X10" s="1" t="s">
        <v>158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44">
        <v>25116</v>
      </c>
      <c r="BG10" s="89"/>
    </row>
    <row r="11" spans="1:59" x14ac:dyDescent="0.35">
      <c r="A11">
        <v>30915</v>
      </c>
      <c r="B11">
        <v>4</v>
      </c>
      <c r="C11">
        <v>1</v>
      </c>
      <c r="D11">
        <v>2</v>
      </c>
      <c r="E11">
        <v>1</v>
      </c>
      <c r="F11" t="s">
        <v>22</v>
      </c>
      <c r="G11" s="1">
        <v>3</v>
      </c>
      <c r="H11" t="s">
        <v>158</v>
      </c>
      <c r="I11" t="s">
        <v>158</v>
      </c>
      <c r="J11" t="s">
        <v>158</v>
      </c>
      <c r="K11" t="s">
        <v>158</v>
      </c>
      <c r="L11" t="s">
        <v>158</v>
      </c>
      <c r="M11" t="s">
        <v>158</v>
      </c>
      <c r="N11" t="s">
        <v>158</v>
      </c>
      <c r="O11" t="s">
        <v>158</v>
      </c>
      <c r="P11" s="1">
        <v>5</v>
      </c>
      <c r="Q11" s="1">
        <v>6</v>
      </c>
      <c r="R11" s="1">
        <v>4</v>
      </c>
      <c r="S11" t="s">
        <v>158</v>
      </c>
      <c r="T11" t="s">
        <v>158</v>
      </c>
      <c r="U11" t="s">
        <v>158</v>
      </c>
      <c r="V11" t="s">
        <v>158</v>
      </c>
      <c r="W11" t="s">
        <v>158</v>
      </c>
      <c r="X11" s="1" t="s">
        <v>158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44">
        <v>25280</v>
      </c>
      <c r="BG11" s="89"/>
    </row>
    <row r="12" spans="1:59" x14ac:dyDescent="0.35">
      <c r="A12">
        <v>34568</v>
      </c>
      <c r="B12">
        <v>3</v>
      </c>
      <c r="C12">
        <v>1</v>
      </c>
      <c r="D12">
        <v>3</v>
      </c>
      <c r="E12">
        <v>1</v>
      </c>
      <c r="F12" t="s">
        <v>57</v>
      </c>
      <c r="G12" s="1">
        <v>4</v>
      </c>
      <c r="H12" t="s">
        <v>158</v>
      </c>
      <c r="I12" t="s">
        <v>158</v>
      </c>
      <c r="J12" t="s">
        <v>158</v>
      </c>
      <c r="K12" s="1" t="s">
        <v>158</v>
      </c>
      <c r="L12" s="1" t="s">
        <v>158</v>
      </c>
      <c r="M12" s="1" t="s">
        <v>158</v>
      </c>
      <c r="N12" s="1" t="s">
        <v>158</v>
      </c>
      <c r="O12" s="1" t="s">
        <v>158</v>
      </c>
      <c r="P12" s="1">
        <v>3</v>
      </c>
      <c r="Q12">
        <v>6</v>
      </c>
      <c r="R12" s="1">
        <v>4</v>
      </c>
      <c r="S12" s="1" t="s">
        <v>158</v>
      </c>
      <c r="T12" s="1" t="s">
        <v>158</v>
      </c>
      <c r="U12" s="1" t="s">
        <v>158</v>
      </c>
      <c r="V12" s="1" t="s">
        <v>158</v>
      </c>
      <c r="W12" s="1" t="s">
        <v>158</v>
      </c>
      <c r="X12" s="1" t="s">
        <v>158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44">
        <v>26043</v>
      </c>
      <c r="BG12" s="89"/>
    </row>
    <row r="13" spans="1:59" x14ac:dyDescent="0.35">
      <c r="A13">
        <v>34569</v>
      </c>
      <c r="B13">
        <v>4</v>
      </c>
      <c r="C13">
        <v>1</v>
      </c>
      <c r="D13">
        <v>4</v>
      </c>
      <c r="E13">
        <v>2</v>
      </c>
      <c r="F13" t="s">
        <v>56</v>
      </c>
      <c r="G13" s="1">
        <v>3</v>
      </c>
      <c r="H13" t="s">
        <v>158</v>
      </c>
      <c r="I13" t="s">
        <v>158</v>
      </c>
      <c r="J13" t="s">
        <v>158</v>
      </c>
      <c r="K13" t="s">
        <v>158</v>
      </c>
      <c r="L13" t="s">
        <v>158</v>
      </c>
      <c r="M13" t="s">
        <v>158</v>
      </c>
      <c r="N13" t="s">
        <v>158</v>
      </c>
      <c r="O13" t="s">
        <v>158</v>
      </c>
      <c r="P13" s="1">
        <v>4</v>
      </c>
      <c r="Q13">
        <v>6</v>
      </c>
      <c r="R13">
        <v>4</v>
      </c>
      <c r="S13" t="s">
        <v>158</v>
      </c>
      <c r="T13" t="s">
        <v>158</v>
      </c>
      <c r="U13" t="s">
        <v>158</v>
      </c>
      <c r="V13" t="s">
        <v>158</v>
      </c>
      <c r="W13" t="s">
        <v>158</v>
      </c>
      <c r="X13" s="1" t="s">
        <v>158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44">
        <v>30514</v>
      </c>
      <c r="BG13" s="89"/>
    </row>
    <row r="14" spans="1:59" x14ac:dyDescent="0.35">
      <c r="A14">
        <v>34570</v>
      </c>
      <c r="B14">
        <v>3</v>
      </c>
      <c r="C14">
        <v>1</v>
      </c>
      <c r="D14">
        <v>4</v>
      </c>
      <c r="E14">
        <v>1</v>
      </c>
      <c r="F14" t="s">
        <v>42</v>
      </c>
      <c r="G14" s="1" t="s">
        <v>158</v>
      </c>
      <c r="H14" t="s">
        <v>158</v>
      </c>
      <c r="I14" t="s">
        <v>158</v>
      </c>
      <c r="J14" t="s">
        <v>158</v>
      </c>
      <c r="K14" t="s">
        <v>158</v>
      </c>
      <c r="L14" t="s">
        <v>158</v>
      </c>
      <c r="M14" t="s">
        <v>158</v>
      </c>
      <c r="N14" t="s">
        <v>158</v>
      </c>
      <c r="O14" t="s">
        <v>158</v>
      </c>
      <c r="P14">
        <v>4</v>
      </c>
      <c r="Q14">
        <v>6</v>
      </c>
      <c r="R14">
        <v>4</v>
      </c>
      <c r="S14" t="s">
        <v>158</v>
      </c>
      <c r="T14" t="s">
        <v>158</v>
      </c>
      <c r="U14" t="s">
        <v>158</v>
      </c>
      <c r="V14" t="s">
        <v>158</v>
      </c>
      <c r="W14" t="s">
        <v>158</v>
      </c>
      <c r="X14" s="1" t="s">
        <v>158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44">
        <v>30886</v>
      </c>
      <c r="BG14" s="89"/>
    </row>
    <row r="15" spans="1:59" x14ac:dyDescent="0.35">
      <c r="A15">
        <v>36581</v>
      </c>
      <c r="B15">
        <v>4</v>
      </c>
      <c r="C15">
        <v>2</v>
      </c>
      <c r="D15">
        <v>2</v>
      </c>
      <c r="E15">
        <v>1</v>
      </c>
      <c r="F15" t="s">
        <v>45</v>
      </c>
      <c r="G15" s="1">
        <v>6</v>
      </c>
      <c r="H15" t="s">
        <v>158</v>
      </c>
      <c r="I15" t="s">
        <v>158</v>
      </c>
      <c r="J15" t="s">
        <v>158</v>
      </c>
      <c r="K15" t="s">
        <v>158</v>
      </c>
      <c r="L15" t="s">
        <v>158</v>
      </c>
      <c r="M15" t="s">
        <v>158</v>
      </c>
      <c r="N15" t="s">
        <v>158</v>
      </c>
      <c r="O15" t="s">
        <v>158</v>
      </c>
      <c r="P15" t="s">
        <v>158</v>
      </c>
      <c r="Q15" s="1">
        <v>6</v>
      </c>
      <c r="R15" s="1">
        <v>4</v>
      </c>
      <c r="S15" t="s">
        <v>158</v>
      </c>
      <c r="T15" s="1">
        <v>2</v>
      </c>
      <c r="U15" s="1">
        <v>1</v>
      </c>
      <c r="V15" s="1">
        <v>6</v>
      </c>
      <c r="W15" t="s">
        <v>158</v>
      </c>
      <c r="X15" s="1">
        <v>6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44">
        <v>30915</v>
      </c>
      <c r="BG15" s="89"/>
    </row>
    <row r="16" spans="1:59" x14ac:dyDescent="0.35">
      <c r="A16">
        <v>37127</v>
      </c>
      <c r="B16">
        <v>4</v>
      </c>
      <c r="C16">
        <v>1</v>
      </c>
      <c r="D16">
        <v>2</v>
      </c>
      <c r="E16">
        <v>1</v>
      </c>
      <c r="F16" t="s">
        <v>22</v>
      </c>
      <c r="G16" s="1">
        <v>2</v>
      </c>
      <c r="H16" t="s">
        <v>158</v>
      </c>
      <c r="I16" t="s">
        <v>158</v>
      </c>
      <c r="J16" t="s">
        <v>158</v>
      </c>
      <c r="K16" t="s">
        <v>158</v>
      </c>
      <c r="L16" s="1">
        <v>1</v>
      </c>
      <c r="M16" t="s">
        <v>158</v>
      </c>
      <c r="N16" t="s">
        <v>158</v>
      </c>
      <c r="O16" s="1">
        <v>1</v>
      </c>
      <c r="P16" t="s">
        <v>158</v>
      </c>
      <c r="Q16">
        <v>6</v>
      </c>
      <c r="R16" s="1">
        <v>3</v>
      </c>
      <c r="S16" t="s">
        <v>158</v>
      </c>
      <c r="T16" s="1" t="s">
        <v>158</v>
      </c>
      <c r="U16" s="1">
        <v>2</v>
      </c>
      <c r="V16">
        <v>6</v>
      </c>
      <c r="W16" t="s">
        <v>158</v>
      </c>
      <c r="X16" s="1">
        <v>6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44">
        <v>32640</v>
      </c>
      <c r="BG16" s="89"/>
    </row>
    <row r="17" spans="1:59" x14ac:dyDescent="0.35">
      <c r="A17">
        <v>37558</v>
      </c>
      <c r="B17">
        <v>2</v>
      </c>
      <c r="C17">
        <v>1</v>
      </c>
      <c r="D17">
        <v>2</v>
      </c>
      <c r="E17">
        <v>1</v>
      </c>
      <c r="F17" t="s">
        <v>31</v>
      </c>
      <c r="G17" s="1">
        <v>1</v>
      </c>
      <c r="H17" t="s">
        <v>158</v>
      </c>
      <c r="I17" t="s">
        <v>158</v>
      </c>
      <c r="J17" t="s">
        <v>158</v>
      </c>
      <c r="K17" t="s">
        <v>158</v>
      </c>
      <c r="L17" s="1" t="s">
        <v>158</v>
      </c>
      <c r="M17" t="s">
        <v>158</v>
      </c>
      <c r="N17" t="s">
        <v>158</v>
      </c>
      <c r="O17" s="1" t="s">
        <v>158</v>
      </c>
      <c r="P17" t="s">
        <v>158</v>
      </c>
      <c r="Q17">
        <v>6</v>
      </c>
      <c r="R17" s="1">
        <v>5</v>
      </c>
      <c r="S17" t="s">
        <v>158</v>
      </c>
      <c r="T17" t="s">
        <v>158</v>
      </c>
      <c r="U17" s="1" t="s">
        <v>158</v>
      </c>
      <c r="V17" s="1" t="s">
        <v>158</v>
      </c>
      <c r="W17" t="s">
        <v>158</v>
      </c>
      <c r="X17" s="1" t="s">
        <v>158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44">
        <v>34568</v>
      </c>
      <c r="BG17" s="89"/>
    </row>
    <row r="18" spans="1:59" x14ac:dyDescent="0.35">
      <c r="A18">
        <v>37559</v>
      </c>
      <c r="B18">
        <v>3</v>
      </c>
      <c r="C18">
        <v>1</v>
      </c>
      <c r="D18">
        <v>2</v>
      </c>
      <c r="E18">
        <v>1</v>
      </c>
      <c r="F18" t="s">
        <v>33</v>
      </c>
      <c r="G18">
        <v>1</v>
      </c>
      <c r="H18" s="1">
        <v>1</v>
      </c>
      <c r="I18" t="s">
        <v>158</v>
      </c>
      <c r="J18" t="s">
        <v>158</v>
      </c>
      <c r="K18" t="s">
        <v>158</v>
      </c>
      <c r="L18" t="s">
        <v>158</v>
      </c>
      <c r="M18" t="s">
        <v>158</v>
      </c>
      <c r="N18" t="s">
        <v>158</v>
      </c>
      <c r="O18" t="s">
        <v>158</v>
      </c>
      <c r="P18" s="1">
        <v>2</v>
      </c>
      <c r="Q18">
        <v>6</v>
      </c>
      <c r="R18" s="1">
        <v>4</v>
      </c>
      <c r="S18" t="s">
        <v>158</v>
      </c>
      <c r="T18" s="1">
        <v>3</v>
      </c>
      <c r="U18" t="s">
        <v>158</v>
      </c>
      <c r="V18" t="s">
        <v>158</v>
      </c>
      <c r="W18" t="s">
        <v>158</v>
      </c>
      <c r="X18" s="1" t="s">
        <v>158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44">
        <v>34569</v>
      </c>
      <c r="BG18" s="89"/>
    </row>
    <row r="19" spans="1:59" x14ac:dyDescent="0.35">
      <c r="A19">
        <v>38792</v>
      </c>
      <c r="B19">
        <v>3</v>
      </c>
      <c r="C19">
        <v>1</v>
      </c>
      <c r="D19">
        <v>2</v>
      </c>
      <c r="E19">
        <v>1</v>
      </c>
      <c r="F19" t="s">
        <v>17</v>
      </c>
      <c r="G19" s="1">
        <v>2</v>
      </c>
      <c r="H19" s="1">
        <v>1</v>
      </c>
      <c r="I19" s="1">
        <v>1</v>
      </c>
      <c r="J19" s="1">
        <v>1</v>
      </c>
      <c r="K19" s="1">
        <v>3</v>
      </c>
      <c r="L19" s="1">
        <v>1</v>
      </c>
      <c r="M19" s="1">
        <v>1</v>
      </c>
      <c r="N19" t="s">
        <v>158</v>
      </c>
      <c r="O19" s="1">
        <v>1</v>
      </c>
      <c r="P19" s="1">
        <v>6</v>
      </c>
      <c r="Q19" s="1">
        <v>6</v>
      </c>
      <c r="R19" s="1">
        <v>5</v>
      </c>
      <c r="S19" s="1">
        <v>4</v>
      </c>
      <c r="T19" s="1">
        <v>4</v>
      </c>
      <c r="U19" s="1">
        <v>5</v>
      </c>
      <c r="V19" s="1">
        <v>6</v>
      </c>
      <c r="W19" t="s">
        <v>158</v>
      </c>
      <c r="X19" s="1">
        <v>6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44">
        <v>34570</v>
      </c>
      <c r="BG19" s="89"/>
    </row>
    <row r="20" spans="1:59" x14ac:dyDescent="0.35">
      <c r="A20">
        <v>38792</v>
      </c>
      <c r="B20">
        <v>3</v>
      </c>
      <c r="C20">
        <v>1</v>
      </c>
      <c r="D20">
        <v>2</v>
      </c>
      <c r="E20">
        <v>1</v>
      </c>
      <c r="F20" t="s">
        <v>17</v>
      </c>
      <c r="G20" s="1">
        <v>2</v>
      </c>
      <c r="H20" s="1">
        <v>1</v>
      </c>
      <c r="I20" s="1">
        <v>1</v>
      </c>
      <c r="J20" s="1">
        <v>1</v>
      </c>
      <c r="K20" s="1">
        <v>3</v>
      </c>
      <c r="L20" s="1">
        <v>1</v>
      </c>
      <c r="M20" s="1">
        <v>2</v>
      </c>
      <c r="N20" s="1">
        <v>1</v>
      </c>
      <c r="O20">
        <v>1</v>
      </c>
      <c r="P20">
        <v>6</v>
      </c>
      <c r="Q20">
        <v>6</v>
      </c>
      <c r="R20">
        <v>5</v>
      </c>
      <c r="S20">
        <v>4</v>
      </c>
      <c r="T20" s="1">
        <v>3</v>
      </c>
      <c r="U20">
        <v>5</v>
      </c>
      <c r="V20">
        <v>6</v>
      </c>
      <c r="W20" t="s">
        <v>158</v>
      </c>
      <c r="X20" s="1">
        <v>6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44">
        <v>36418</v>
      </c>
      <c r="BG20" s="89"/>
    </row>
    <row r="21" spans="1:59" x14ac:dyDescent="0.35">
      <c r="A21">
        <v>40006</v>
      </c>
      <c r="B21">
        <v>3</v>
      </c>
      <c r="C21">
        <v>1</v>
      </c>
      <c r="D21">
        <v>3</v>
      </c>
      <c r="E21">
        <v>1</v>
      </c>
      <c r="F21" t="s">
        <v>57</v>
      </c>
      <c r="G21" s="1">
        <v>2</v>
      </c>
      <c r="H21" s="1">
        <v>1</v>
      </c>
      <c r="I21" s="1">
        <v>1</v>
      </c>
      <c r="J21" t="s">
        <v>158</v>
      </c>
      <c r="K21" t="s">
        <v>158</v>
      </c>
      <c r="L21" t="s">
        <v>158</v>
      </c>
      <c r="M21" t="s">
        <v>158</v>
      </c>
      <c r="N21" t="s">
        <v>158</v>
      </c>
      <c r="O21" t="s">
        <v>158</v>
      </c>
      <c r="P21" s="1" t="s">
        <v>158</v>
      </c>
      <c r="Q21">
        <v>6</v>
      </c>
      <c r="R21" s="1">
        <v>5</v>
      </c>
      <c r="S21" t="s">
        <v>158</v>
      </c>
      <c r="T21" t="s">
        <v>158</v>
      </c>
      <c r="U21" t="s">
        <v>158</v>
      </c>
      <c r="V21" t="s">
        <v>158</v>
      </c>
      <c r="W21" t="s">
        <v>158</v>
      </c>
      <c r="X21" s="1" t="s">
        <v>158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44">
        <v>36581</v>
      </c>
      <c r="BG21" s="89"/>
    </row>
    <row r="22" spans="1:59" x14ac:dyDescent="0.35">
      <c r="A22">
        <v>40304</v>
      </c>
      <c r="B22">
        <v>4</v>
      </c>
      <c r="C22">
        <v>1</v>
      </c>
      <c r="D22">
        <v>1</v>
      </c>
      <c r="E22">
        <v>1</v>
      </c>
      <c r="F22" t="s">
        <v>27</v>
      </c>
      <c r="G22">
        <v>2</v>
      </c>
      <c r="H22">
        <v>1</v>
      </c>
      <c r="I22" s="1">
        <v>2</v>
      </c>
      <c r="J22" t="s">
        <v>158</v>
      </c>
      <c r="K22" s="1">
        <v>1</v>
      </c>
      <c r="L22" s="1">
        <v>1</v>
      </c>
      <c r="M22" t="s">
        <v>158</v>
      </c>
      <c r="N22" s="1">
        <v>2</v>
      </c>
      <c r="O22" t="s">
        <v>158</v>
      </c>
      <c r="P22" s="1">
        <v>1</v>
      </c>
      <c r="Q22">
        <v>6</v>
      </c>
      <c r="R22" s="1">
        <v>3</v>
      </c>
      <c r="S22" s="1">
        <v>6</v>
      </c>
      <c r="T22" s="1">
        <v>3</v>
      </c>
      <c r="U22" s="1">
        <v>6</v>
      </c>
      <c r="V22" s="1">
        <v>6</v>
      </c>
      <c r="W22" t="s">
        <v>158</v>
      </c>
      <c r="X22" s="1">
        <v>6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44">
        <v>37127</v>
      </c>
      <c r="BG22" s="89"/>
    </row>
    <row r="23" spans="1:59" x14ac:dyDescent="0.35">
      <c r="A23">
        <v>41460</v>
      </c>
      <c r="B23">
        <v>4</v>
      </c>
      <c r="C23">
        <v>1</v>
      </c>
      <c r="D23">
        <v>2</v>
      </c>
      <c r="E23">
        <v>2</v>
      </c>
      <c r="F23" t="s">
        <v>38</v>
      </c>
      <c r="G23" s="1">
        <v>6</v>
      </c>
      <c r="H23" t="s">
        <v>158</v>
      </c>
      <c r="I23" s="1" t="s">
        <v>158</v>
      </c>
      <c r="J23" t="s">
        <v>158</v>
      </c>
      <c r="K23" t="s">
        <v>158</v>
      </c>
      <c r="L23" s="1" t="s">
        <v>158</v>
      </c>
      <c r="M23" t="s">
        <v>158</v>
      </c>
      <c r="N23" t="s">
        <v>158</v>
      </c>
      <c r="O23" t="s">
        <v>158</v>
      </c>
      <c r="P23" s="1" t="s">
        <v>158</v>
      </c>
      <c r="Q23">
        <v>6</v>
      </c>
      <c r="R23" s="1">
        <v>5</v>
      </c>
      <c r="S23" s="1" t="s">
        <v>158</v>
      </c>
      <c r="T23" s="1" t="s">
        <v>158</v>
      </c>
      <c r="U23" s="1" t="s">
        <v>158</v>
      </c>
      <c r="V23" s="1" t="s">
        <v>158</v>
      </c>
      <c r="W23" t="s">
        <v>158</v>
      </c>
      <c r="X23" s="1" t="s">
        <v>158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44">
        <v>37558</v>
      </c>
      <c r="BG23" s="89"/>
    </row>
    <row r="24" spans="1:59" x14ac:dyDescent="0.35">
      <c r="A24">
        <v>41474</v>
      </c>
      <c r="B24">
        <v>3</v>
      </c>
      <c r="C24">
        <v>1</v>
      </c>
      <c r="D24">
        <v>3</v>
      </c>
      <c r="E24">
        <v>1</v>
      </c>
      <c r="F24" t="s">
        <v>57</v>
      </c>
      <c r="G24" s="1">
        <v>3</v>
      </c>
      <c r="H24" t="s">
        <v>158</v>
      </c>
      <c r="I24" t="s">
        <v>158</v>
      </c>
      <c r="J24" t="s">
        <v>158</v>
      </c>
      <c r="K24" t="s">
        <v>158</v>
      </c>
      <c r="L24" t="s">
        <v>158</v>
      </c>
      <c r="M24" t="s">
        <v>158</v>
      </c>
      <c r="N24" t="s">
        <v>158</v>
      </c>
      <c r="O24" t="s">
        <v>158</v>
      </c>
      <c r="P24" s="1">
        <v>4</v>
      </c>
      <c r="Q24">
        <v>6</v>
      </c>
      <c r="R24" s="1">
        <v>2</v>
      </c>
      <c r="S24" t="s">
        <v>158</v>
      </c>
      <c r="T24" t="s">
        <v>158</v>
      </c>
      <c r="U24" t="s">
        <v>158</v>
      </c>
      <c r="V24" t="s">
        <v>158</v>
      </c>
      <c r="W24" t="s">
        <v>158</v>
      </c>
      <c r="X24" s="1" t="s">
        <v>158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44">
        <v>37559</v>
      </c>
      <c r="BG24" s="89"/>
    </row>
    <row r="25" spans="1:59" x14ac:dyDescent="0.35">
      <c r="A25">
        <v>43248</v>
      </c>
      <c r="B25">
        <v>4</v>
      </c>
      <c r="C25">
        <v>2</v>
      </c>
      <c r="D25">
        <v>2</v>
      </c>
      <c r="E25">
        <v>1</v>
      </c>
      <c r="F25" t="s">
        <v>45</v>
      </c>
      <c r="G25">
        <v>1</v>
      </c>
      <c r="H25" t="s">
        <v>158</v>
      </c>
      <c r="I25" t="s">
        <v>158</v>
      </c>
      <c r="J25" t="s">
        <v>158</v>
      </c>
      <c r="K25" s="1">
        <v>1</v>
      </c>
      <c r="L25" s="1" t="s">
        <v>158</v>
      </c>
      <c r="M25" t="s">
        <v>158</v>
      </c>
      <c r="N25" t="s">
        <v>158</v>
      </c>
      <c r="O25" t="s">
        <v>158</v>
      </c>
      <c r="P25" t="s">
        <v>158</v>
      </c>
      <c r="Q25">
        <v>6</v>
      </c>
      <c r="R25" s="1">
        <v>2</v>
      </c>
      <c r="S25" t="s">
        <v>158</v>
      </c>
      <c r="T25" t="s">
        <v>158</v>
      </c>
      <c r="U25" t="s">
        <v>158</v>
      </c>
      <c r="V25" t="s">
        <v>158</v>
      </c>
      <c r="W25" t="s">
        <v>158</v>
      </c>
      <c r="X25" s="1" t="s">
        <v>158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44">
        <v>38582</v>
      </c>
      <c r="BG25" s="89"/>
    </row>
    <row r="26" spans="1:59" x14ac:dyDescent="0.35">
      <c r="A26">
        <v>43621</v>
      </c>
      <c r="B26">
        <v>4</v>
      </c>
      <c r="C26">
        <v>1</v>
      </c>
      <c r="D26">
        <v>2</v>
      </c>
      <c r="E26">
        <v>1</v>
      </c>
      <c r="F26" t="s">
        <v>22</v>
      </c>
      <c r="G26" s="1">
        <v>2</v>
      </c>
      <c r="H26" t="s">
        <v>158</v>
      </c>
      <c r="I26" t="s">
        <v>158</v>
      </c>
      <c r="J26" t="s">
        <v>158</v>
      </c>
      <c r="K26" s="1" t="s">
        <v>158</v>
      </c>
      <c r="L26" t="s">
        <v>158</v>
      </c>
      <c r="M26" t="s">
        <v>158</v>
      </c>
      <c r="N26" t="s">
        <v>158</v>
      </c>
      <c r="O26" t="s">
        <v>158</v>
      </c>
      <c r="P26" s="1" t="s">
        <v>158</v>
      </c>
      <c r="Q26">
        <v>6</v>
      </c>
      <c r="R26" s="1">
        <v>4</v>
      </c>
      <c r="S26" t="s">
        <v>158</v>
      </c>
      <c r="T26" t="s">
        <v>158</v>
      </c>
      <c r="U26" t="s">
        <v>158</v>
      </c>
      <c r="V26" t="s">
        <v>158</v>
      </c>
      <c r="W26" t="s">
        <v>158</v>
      </c>
      <c r="X26" s="1" t="s">
        <v>158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44">
        <v>38792</v>
      </c>
      <c r="BG26" s="89"/>
    </row>
    <row r="27" spans="1:59" x14ac:dyDescent="0.35">
      <c r="A27">
        <v>45260</v>
      </c>
      <c r="B27">
        <v>3</v>
      </c>
      <c r="C27">
        <v>1</v>
      </c>
      <c r="D27">
        <v>3</v>
      </c>
      <c r="E27">
        <v>1</v>
      </c>
      <c r="F27" t="s">
        <v>57</v>
      </c>
      <c r="G27" s="1">
        <v>2</v>
      </c>
      <c r="H27" s="1">
        <v>1</v>
      </c>
      <c r="I27" s="1">
        <v>2</v>
      </c>
      <c r="J27" t="s">
        <v>158</v>
      </c>
      <c r="K27" t="s">
        <v>158</v>
      </c>
      <c r="L27" t="s">
        <v>158</v>
      </c>
      <c r="M27" t="s">
        <v>158</v>
      </c>
      <c r="N27" t="s">
        <v>158</v>
      </c>
      <c r="O27" s="1">
        <v>1</v>
      </c>
      <c r="P27" s="1">
        <v>2</v>
      </c>
      <c r="Q27" s="1">
        <v>6</v>
      </c>
      <c r="R27" s="1">
        <v>4</v>
      </c>
      <c r="S27" s="1">
        <v>5</v>
      </c>
      <c r="T27" t="s">
        <v>158</v>
      </c>
      <c r="U27" s="1" t="s">
        <v>158</v>
      </c>
      <c r="V27" s="1" t="s">
        <v>158</v>
      </c>
      <c r="W27" t="s">
        <v>158</v>
      </c>
      <c r="X27" s="1" t="s">
        <v>158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44">
        <v>38792</v>
      </c>
      <c r="BG27" s="89"/>
    </row>
    <row r="28" spans="1:59" x14ac:dyDescent="0.35">
      <c r="A28">
        <v>46057</v>
      </c>
      <c r="B28">
        <v>3</v>
      </c>
      <c r="C28">
        <v>1</v>
      </c>
      <c r="D28">
        <v>2</v>
      </c>
      <c r="E28">
        <v>1</v>
      </c>
      <c r="F28" t="s">
        <v>33</v>
      </c>
      <c r="G28">
        <v>2</v>
      </c>
      <c r="H28" s="1" t="s">
        <v>158</v>
      </c>
      <c r="I28" s="1" t="s">
        <v>158</v>
      </c>
      <c r="J28" t="s">
        <v>158</v>
      </c>
      <c r="K28" t="s">
        <v>158</v>
      </c>
      <c r="L28" s="1">
        <v>1</v>
      </c>
      <c r="M28" t="s">
        <v>158</v>
      </c>
      <c r="N28" t="s">
        <v>158</v>
      </c>
      <c r="O28" s="1" t="s">
        <v>158</v>
      </c>
      <c r="P28" s="1" t="s">
        <v>158</v>
      </c>
      <c r="Q28">
        <v>6</v>
      </c>
      <c r="R28" s="1">
        <v>2</v>
      </c>
      <c r="S28" s="1" t="s">
        <v>158</v>
      </c>
      <c r="T28" t="s">
        <v>158</v>
      </c>
      <c r="U28" t="s">
        <v>158</v>
      </c>
      <c r="V28" t="s">
        <v>158</v>
      </c>
      <c r="W28" t="s">
        <v>158</v>
      </c>
      <c r="X28" s="1" t="s">
        <v>158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44">
        <v>39142</v>
      </c>
      <c r="BG28" s="89"/>
    </row>
    <row r="29" spans="1:59" x14ac:dyDescent="0.35">
      <c r="A29">
        <v>46086</v>
      </c>
      <c r="B29">
        <v>4</v>
      </c>
      <c r="C29">
        <v>1</v>
      </c>
      <c r="D29">
        <v>1</v>
      </c>
      <c r="E29">
        <v>1</v>
      </c>
      <c r="F29" t="s">
        <v>36</v>
      </c>
      <c r="G29" s="1">
        <v>1</v>
      </c>
      <c r="H29" t="s">
        <v>158</v>
      </c>
      <c r="I29" t="s">
        <v>158</v>
      </c>
      <c r="J29" t="s">
        <v>158</v>
      </c>
      <c r="K29" t="s">
        <v>158</v>
      </c>
      <c r="L29" s="1" t="s">
        <v>158</v>
      </c>
      <c r="M29" t="s">
        <v>158</v>
      </c>
      <c r="N29" t="s">
        <v>158</v>
      </c>
      <c r="O29" t="s">
        <v>158</v>
      </c>
      <c r="P29" t="s">
        <v>158</v>
      </c>
      <c r="Q29">
        <v>6</v>
      </c>
      <c r="R29">
        <v>2</v>
      </c>
      <c r="S29" t="s">
        <v>158</v>
      </c>
      <c r="T29" t="s">
        <v>158</v>
      </c>
      <c r="U29" t="s">
        <v>158</v>
      </c>
      <c r="V29" t="s">
        <v>158</v>
      </c>
      <c r="W29" t="s">
        <v>158</v>
      </c>
      <c r="X29" s="1" t="s">
        <v>158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44">
        <v>39925</v>
      </c>
      <c r="BG29" s="89"/>
    </row>
    <row r="30" spans="1:59" x14ac:dyDescent="0.35">
      <c r="A30">
        <v>49465</v>
      </c>
      <c r="B30">
        <v>3</v>
      </c>
      <c r="C30">
        <v>1</v>
      </c>
      <c r="D30">
        <v>2</v>
      </c>
      <c r="E30">
        <v>1</v>
      </c>
      <c r="F30" t="s">
        <v>33</v>
      </c>
      <c r="G30">
        <v>1</v>
      </c>
      <c r="H30" t="s">
        <v>158</v>
      </c>
      <c r="I30" t="s">
        <v>158</v>
      </c>
      <c r="J30" t="s">
        <v>158</v>
      </c>
      <c r="K30" t="s">
        <v>158</v>
      </c>
      <c r="L30" t="s">
        <v>158</v>
      </c>
      <c r="M30" t="s">
        <v>158</v>
      </c>
      <c r="N30" t="s">
        <v>158</v>
      </c>
      <c r="O30" t="s">
        <v>158</v>
      </c>
      <c r="P30" s="1">
        <v>1</v>
      </c>
      <c r="Q30">
        <v>6</v>
      </c>
      <c r="R30">
        <v>4</v>
      </c>
      <c r="S30" s="1" t="s">
        <v>158</v>
      </c>
      <c r="T30">
        <v>2</v>
      </c>
      <c r="U30" s="1">
        <v>6</v>
      </c>
      <c r="V30">
        <v>6</v>
      </c>
      <c r="W30" t="s">
        <v>158</v>
      </c>
      <c r="X30" s="1">
        <v>6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44">
        <v>40006</v>
      </c>
      <c r="BG30" s="89"/>
    </row>
    <row r="31" spans="1:59" x14ac:dyDescent="0.35">
      <c r="A31" t="s">
        <v>72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44">
        <v>40304</v>
      </c>
      <c r="BG31" s="89"/>
    </row>
    <row r="32" spans="1:59" x14ac:dyDescent="0.35"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44">
        <v>40506</v>
      </c>
      <c r="BG32" s="89"/>
    </row>
    <row r="33" spans="26:59" x14ac:dyDescent="0.35"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44">
        <v>40570</v>
      </c>
      <c r="BG33" s="89"/>
    </row>
    <row r="34" spans="26:59" x14ac:dyDescent="0.35"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44">
        <v>41460</v>
      </c>
      <c r="BG34" s="89"/>
    </row>
    <row r="35" spans="26:59" x14ac:dyDescent="0.35"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44">
        <v>41474</v>
      </c>
      <c r="BG35" s="89"/>
    </row>
    <row r="36" spans="26:59" x14ac:dyDescent="0.35"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44">
        <v>41508</v>
      </c>
      <c r="BG36" s="89"/>
    </row>
    <row r="37" spans="26:59" x14ac:dyDescent="0.35"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44">
        <v>41620</v>
      </c>
      <c r="BG37" s="89"/>
    </row>
    <row r="38" spans="26:59" x14ac:dyDescent="0.35"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44">
        <v>41624</v>
      </c>
      <c r="BG38" s="89"/>
    </row>
    <row r="39" spans="26:59" x14ac:dyDescent="0.35"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44">
        <v>41625</v>
      </c>
      <c r="BG39" s="89"/>
    </row>
    <row r="40" spans="26:59" x14ac:dyDescent="0.35"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44">
        <v>42991</v>
      </c>
      <c r="BG40" s="89"/>
    </row>
    <row r="41" spans="26:59" x14ac:dyDescent="0.35"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44">
        <v>43035</v>
      </c>
      <c r="BG41" s="89"/>
    </row>
    <row r="42" spans="26:59" x14ac:dyDescent="0.35"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44">
        <v>43155</v>
      </c>
      <c r="BG42" s="89"/>
    </row>
    <row r="43" spans="26:59" x14ac:dyDescent="0.35"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44">
        <v>43248</v>
      </c>
      <c r="BG43" s="89"/>
    </row>
    <row r="44" spans="26:59" x14ac:dyDescent="0.35"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44">
        <v>43609</v>
      </c>
      <c r="BG44" s="89"/>
    </row>
    <row r="45" spans="26:59" x14ac:dyDescent="0.35"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44">
        <v>43621</v>
      </c>
      <c r="BG45" s="89"/>
    </row>
    <row r="46" spans="26:59" x14ac:dyDescent="0.35"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44">
        <v>44403</v>
      </c>
      <c r="BG46" s="89"/>
    </row>
    <row r="47" spans="26:59" x14ac:dyDescent="0.35"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44">
        <v>45260</v>
      </c>
      <c r="BG47" s="89"/>
    </row>
    <row r="48" spans="26:59" x14ac:dyDescent="0.35"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44">
        <v>46057</v>
      </c>
      <c r="BG48" s="89"/>
    </row>
    <row r="49" spans="26:59" x14ac:dyDescent="0.35"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44">
        <v>46086</v>
      </c>
      <c r="BG49" s="89"/>
    </row>
    <row r="50" spans="26:59" x14ac:dyDescent="0.35"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44">
        <v>46995</v>
      </c>
      <c r="BG50" s="89"/>
    </row>
    <row r="51" spans="26:59" x14ac:dyDescent="0.35"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44">
        <v>48294</v>
      </c>
      <c r="BG51" s="89"/>
    </row>
    <row r="52" spans="26:59" x14ac:dyDescent="0.35"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44">
        <v>48295</v>
      </c>
      <c r="BG52" s="89"/>
    </row>
    <row r="53" spans="26:59" x14ac:dyDescent="0.35"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44">
        <v>48488</v>
      </c>
      <c r="BG53" s="89"/>
    </row>
    <row r="54" spans="26:59" x14ac:dyDescent="0.35"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44">
        <v>49465</v>
      </c>
      <c r="BG54" s="89"/>
    </row>
    <row r="55" spans="26:59" x14ac:dyDescent="0.35"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44">
        <v>50995</v>
      </c>
      <c r="BG55" s="89"/>
    </row>
    <row r="56" spans="26:59" x14ac:dyDescent="0.35"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G56" s="89"/>
    </row>
    <row r="57" spans="26:59" x14ac:dyDescent="0.35">
      <c r="BG57" s="89"/>
    </row>
    <row r="58" spans="26:59" x14ac:dyDescent="0.35">
      <c r="BG58" s="89"/>
    </row>
    <row r="59" spans="26:59" x14ac:dyDescent="0.35">
      <c r="BG59" s="89"/>
    </row>
    <row r="60" spans="26:59" x14ac:dyDescent="0.35">
      <c r="BG60" s="89"/>
    </row>
    <row r="61" spans="26:59" x14ac:dyDescent="0.35">
      <c r="BG61" s="89"/>
    </row>
    <row r="62" spans="26:59" x14ac:dyDescent="0.35">
      <c r="BG62" s="89"/>
    </row>
    <row r="63" spans="26:59" x14ac:dyDescent="0.35">
      <c r="BG63" s="89"/>
    </row>
    <row r="64" spans="26:59" x14ac:dyDescent="0.35">
      <c r="BG64" s="89"/>
    </row>
    <row r="65" spans="59:59" x14ac:dyDescent="0.35">
      <c r="BG65" s="89"/>
    </row>
    <row r="66" spans="59:59" x14ac:dyDescent="0.35">
      <c r="BG66" s="89"/>
    </row>
    <row r="67" spans="59:59" x14ac:dyDescent="0.35">
      <c r="BG67" s="89"/>
    </row>
    <row r="68" spans="59:59" x14ac:dyDescent="0.35">
      <c r="BG68" s="89"/>
    </row>
    <row r="69" spans="59:59" x14ac:dyDescent="0.35">
      <c r="BG69" s="89"/>
    </row>
    <row r="70" spans="59:59" x14ac:dyDescent="0.35">
      <c r="BG70" s="89"/>
    </row>
    <row r="71" spans="59:59" x14ac:dyDescent="0.35">
      <c r="BG71" s="89"/>
    </row>
    <row r="72" spans="59:59" x14ac:dyDescent="0.35">
      <c r="BG72" s="89"/>
    </row>
    <row r="73" spans="59:59" x14ac:dyDescent="0.35">
      <c r="BG73" s="89"/>
    </row>
    <row r="74" spans="59:59" x14ac:dyDescent="0.35">
      <c r="BG74" s="89"/>
    </row>
    <row r="75" spans="59:59" x14ac:dyDescent="0.35">
      <c r="BG75" s="89"/>
    </row>
    <row r="76" spans="59:59" x14ac:dyDescent="0.35">
      <c r="BG76" s="89"/>
    </row>
    <row r="77" spans="59:59" x14ac:dyDescent="0.35">
      <c r="BG77" s="89"/>
    </row>
    <row r="78" spans="59:59" x14ac:dyDescent="0.35">
      <c r="BG78" s="89"/>
    </row>
    <row r="79" spans="59:59" x14ac:dyDescent="0.35">
      <c r="BG79" s="89"/>
    </row>
    <row r="80" spans="59:59" x14ac:dyDescent="0.35">
      <c r="BG80" s="89"/>
    </row>
    <row r="81" spans="59:59" x14ac:dyDescent="0.35">
      <c r="BG81" s="89"/>
    </row>
    <row r="82" spans="59:59" x14ac:dyDescent="0.35">
      <c r="BG82" s="89"/>
    </row>
    <row r="83" spans="59:59" x14ac:dyDescent="0.35">
      <c r="BG83" s="89"/>
    </row>
    <row r="84" spans="59:59" x14ac:dyDescent="0.35">
      <c r="BG84" s="89"/>
    </row>
    <row r="85" spans="59:59" x14ac:dyDescent="0.35">
      <c r="BG85" s="89"/>
    </row>
    <row r="86" spans="59:59" x14ac:dyDescent="0.35">
      <c r="BG86" s="89"/>
    </row>
    <row r="87" spans="59:59" x14ac:dyDescent="0.35">
      <c r="BG87" s="89"/>
    </row>
    <row r="88" spans="59:59" x14ac:dyDescent="0.35">
      <c r="BG88" s="89"/>
    </row>
    <row r="89" spans="59:59" x14ac:dyDescent="0.35">
      <c r="BG89" s="89"/>
    </row>
    <row r="105" spans="1:77" ht="33.5" customHeight="1" x14ac:dyDescent="0.35"/>
    <row r="106" spans="1:77" ht="13.5" customHeight="1" thickBot="1" x14ac:dyDescent="0.4">
      <c r="BH106" s="114" t="s">
        <v>513</v>
      </c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92"/>
    </row>
    <row r="107" spans="1:77" ht="41" customHeight="1" x14ac:dyDescent="0.35">
      <c r="A107" s="2" t="s">
        <v>9</v>
      </c>
      <c r="B107" s="2" t="s">
        <v>10</v>
      </c>
      <c r="C107" s="2" t="s">
        <v>11</v>
      </c>
      <c r="D107" s="2" t="s">
        <v>13</v>
      </c>
      <c r="E107" s="2" t="s">
        <v>12</v>
      </c>
      <c r="F107" s="2" t="s">
        <v>509</v>
      </c>
      <c r="G107" s="45" t="s">
        <v>127</v>
      </c>
      <c r="H107" s="45" t="s">
        <v>128</v>
      </c>
      <c r="I107" s="45" t="s">
        <v>129</v>
      </c>
      <c r="J107" s="45" t="s">
        <v>130</v>
      </c>
      <c r="K107" s="45" t="s">
        <v>141</v>
      </c>
      <c r="L107" s="45" t="s">
        <v>133</v>
      </c>
      <c r="M107" s="45" t="s">
        <v>131</v>
      </c>
      <c r="N107" s="45" t="s">
        <v>132</v>
      </c>
      <c r="O107" s="45" t="s">
        <v>140</v>
      </c>
      <c r="P107" s="45" t="s">
        <v>134</v>
      </c>
      <c r="Q107" s="45" t="s">
        <v>139</v>
      </c>
      <c r="R107" s="45" t="s">
        <v>142</v>
      </c>
      <c r="S107" s="45" t="s">
        <v>143</v>
      </c>
      <c r="T107" s="45" t="s">
        <v>135</v>
      </c>
      <c r="U107" s="45" t="s">
        <v>138</v>
      </c>
      <c r="V107" s="45" t="s">
        <v>137</v>
      </c>
      <c r="W107" s="45" t="s">
        <v>144</v>
      </c>
      <c r="X107" s="45" t="s">
        <v>136</v>
      </c>
      <c r="Y107" s="46" t="s">
        <v>9</v>
      </c>
      <c r="Z107" s="46"/>
      <c r="AA107" s="46" t="s">
        <v>127</v>
      </c>
      <c r="AB107" s="46" t="s">
        <v>128</v>
      </c>
      <c r="AC107" s="46" t="s">
        <v>129</v>
      </c>
      <c r="AD107" s="46" t="s">
        <v>130</v>
      </c>
      <c r="AE107" s="46" t="s">
        <v>141</v>
      </c>
      <c r="AF107" s="46" t="s">
        <v>133</v>
      </c>
      <c r="AG107" s="46" t="s">
        <v>131</v>
      </c>
      <c r="AH107" s="46" t="s">
        <v>132</v>
      </c>
      <c r="AI107" s="46" t="s">
        <v>140</v>
      </c>
      <c r="AJ107" s="46" t="s">
        <v>134</v>
      </c>
      <c r="AK107" s="46" t="s">
        <v>139</v>
      </c>
      <c r="AL107" s="46" t="s">
        <v>142</v>
      </c>
      <c r="AM107" s="46" t="s">
        <v>143</v>
      </c>
      <c r="AN107" s="46" t="s">
        <v>135</v>
      </c>
      <c r="AO107" s="46" t="s">
        <v>138</v>
      </c>
      <c r="AP107" s="46" t="s">
        <v>137</v>
      </c>
      <c r="AQ107" s="46" t="s">
        <v>144</v>
      </c>
      <c r="AR107" s="46" t="s">
        <v>136</v>
      </c>
      <c r="AS107" s="1"/>
      <c r="AT107" s="1"/>
      <c r="AU107" s="1"/>
      <c r="AV107" s="1"/>
      <c r="AW107" s="1"/>
      <c r="AX107" s="45"/>
      <c r="AY107" s="45"/>
      <c r="AZ107" s="45"/>
      <c r="BA107" s="45"/>
      <c r="BB107" s="45"/>
      <c r="BC107" s="45"/>
      <c r="BD107" s="45"/>
      <c r="BE107" s="45"/>
      <c r="BF107" s="96"/>
      <c r="BG107" s="97" t="s">
        <v>127</v>
      </c>
      <c r="BH107" s="98" t="s">
        <v>128</v>
      </c>
      <c r="BI107" s="98" t="s">
        <v>129</v>
      </c>
      <c r="BJ107" s="98" t="s">
        <v>130</v>
      </c>
      <c r="BK107" s="98" t="s">
        <v>520</v>
      </c>
      <c r="BL107" s="98" t="s">
        <v>133</v>
      </c>
      <c r="BM107" s="98" t="s">
        <v>131</v>
      </c>
      <c r="BN107" s="98" t="s">
        <v>132</v>
      </c>
      <c r="BO107" s="98" t="s">
        <v>140</v>
      </c>
      <c r="BP107" s="98" t="s">
        <v>134</v>
      </c>
      <c r="BQ107" s="98" t="s">
        <v>139</v>
      </c>
      <c r="BR107" s="98" t="s">
        <v>514</v>
      </c>
      <c r="BS107" s="98" t="s">
        <v>143</v>
      </c>
      <c r="BT107" s="98" t="s">
        <v>515</v>
      </c>
      <c r="BU107" s="98" t="s">
        <v>516</v>
      </c>
      <c r="BV107" s="98" t="s">
        <v>517</v>
      </c>
      <c r="BW107" s="98" t="s">
        <v>518</v>
      </c>
      <c r="BX107" s="98" t="s">
        <v>519</v>
      </c>
      <c r="BY107" s="92"/>
    </row>
    <row r="108" spans="1:77" x14ac:dyDescent="0.35">
      <c r="A108" s="44">
        <v>1170</v>
      </c>
      <c r="B108" s="43">
        <v>4</v>
      </c>
      <c r="C108" s="124">
        <v>1</v>
      </c>
      <c r="D108" s="43">
        <v>2</v>
      </c>
      <c r="E108" s="124">
        <v>2</v>
      </c>
      <c r="F108" s="43" t="s">
        <v>38</v>
      </c>
      <c r="G108" s="158" t="s">
        <v>158</v>
      </c>
      <c r="H108" s="158" t="s">
        <v>158</v>
      </c>
      <c r="I108" s="158" t="s">
        <v>158</v>
      </c>
      <c r="J108" s="158" t="s">
        <v>158</v>
      </c>
      <c r="K108" s="158" t="s">
        <v>158</v>
      </c>
      <c r="L108" s="158" t="s">
        <v>158</v>
      </c>
      <c r="M108" s="158" t="s">
        <v>158</v>
      </c>
      <c r="N108" s="158" t="s">
        <v>158</v>
      </c>
      <c r="O108" s="158" t="s">
        <v>158</v>
      </c>
      <c r="P108" s="158" t="s">
        <v>158</v>
      </c>
      <c r="Q108" s="158">
        <v>6</v>
      </c>
      <c r="R108" s="158">
        <v>4</v>
      </c>
      <c r="S108" s="158">
        <v>6</v>
      </c>
      <c r="T108" s="158" t="s">
        <v>158</v>
      </c>
      <c r="U108" s="158" t="s">
        <v>158</v>
      </c>
      <c r="V108" s="158" t="s">
        <v>158</v>
      </c>
      <c r="W108" s="158" t="s">
        <v>158</v>
      </c>
      <c r="X108" s="158" t="s">
        <v>158</v>
      </c>
      <c r="Y108" s="1" t="s">
        <v>521</v>
      </c>
      <c r="Z108" s="87">
        <v>6</v>
      </c>
      <c r="AA108" s="1" cm="1">
        <f t="array" ref="AA108:AA114">FREQUENCY(G108:G133,$Z108:$Z113)</f>
        <v>3</v>
      </c>
      <c r="AB108" s="1" cm="1">
        <f t="array" ref="AB108:AB114">FREQUENCY(H108:H133,$Z108:$Z113)</f>
        <v>0</v>
      </c>
      <c r="AC108" s="1" cm="1">
        <f t="array" ref="AC108:AC114">FREQUENCY(I108:I133,$Z108:$Z113)</f>
        <v>0</v>
      </c>
      <c r="AD108" s="1" cm="1">
        <f t="array" ref="AD108:AD114">FREQUENCY(J108:J133,$Z108:$Z113)</f>
        <v>0</v>
      </c>
      <c r="AE108" s="1" cm="1">
        <f t="array" ref="AE108:AE114">FREQUENCY(K108:K133,$Z108:$Z113)</f>
        <v>0</v>
      </c>
      <c r="AF108" s="1" cm="1">
        <f t="array" ref="AF108:AF114">FREQUENCY(L108:L133,$Z108:$Z113)</f>
        <v>0</v>
      </c>
      <c r="AG108" s="1" cm="1">
        <f t="array" ref="AG108:AG114">FREQUENCY(M108:M133,$Z108:$Z113)</f>
        <v>0</v>
      </c>
      <c r="AH108" s="1" cm="1">
        <f t="array" ref="AH108:AH114">FREQUENCY(N108:N133,$Z108:$Z113)</f>
        <v>0</v>
      </c>
      <c r="AI108" s="1" cm="1">
        <f t="array" ref="AI108:AI114">FREQUENCY(O108:O133,$Z108:$Z113)</f>
        <v>0</v>
      </c>
      <c r="AJ108" s="1" cm="1">
        <f t="array" ref="AJ108:AJ114">FREQUENCY(P108:P133,$Z108:$Z113)</f>
        <v>2</v>
      </c>
      <c r="AK108" s="1" cm="1">
        <f t="array" ref="AK108:AK114">FREQUENCY(Q108:Q133,$Z108:$Z113)</f>
        <v>24</v>
      </c>
      <c r="AL108" s="1" cm="1">
        <f t="array" ref="AL108:AL114">FREQUENCY(R108:R133,$Z108:$Z113)</f>
        <v>0</v>
      </c>
      <c r="AM108" s="1" cm="1">
        <f t="array" ref="AM108:AM114">FREQUENCY(S108:S133,$Z108:$Z113)</f>
        <v>3</v>
      </c>
      <c r="AN108" s="1" cm="1">
        <f t="array" ref="AN108:AN114">FREQUENCY(T108:T133,$Z108:$Z113)</f>
        <v>1</v>
      </c>
      <c r="AO108" s="1" cm="1">
        <f t="array" ref="AO108:AO114">FREQUENCY(U108:U133,$Z108:$Z113)</f>
        <v>3</v>
      </c>
      <c r="AP108" s="1" cm="1">
        <f t="array" ref="AP108:AP114">FREQUENCY(V108:V133,$Z108:$Z113)</f>
        <v>7</v>
      </c>
      <c r="AQ108" s="1" cm="1">
        <f t="array" ref="AQ108:AQ114">FREQUENCY(W108:W133,$Z108:$Z113)</f>
        <v>0</v>
      </c>
      <c r="AR108" s="1" cm="1">
        <f t="array" ref="AR108:AR114">FREQUENCY(X108:X133,$Z108:$Z113)</f>
        <v>7</v>
      </c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 t="s">
        <v>521</v>
      </c>
      <c r="BF108" s="87">
        <v>6</v>
      </c>
      <c r="BG108" cm="1">
        <f t="array" ref="BG108:BG114">FREQUENCY(G108:G133,$BF108:$BF114)</f>
        <v>3</v>
      </c>
      <c r="BH108" cm="1">
        <f t="array" ref="BH108:BH114">FREQUENCY(H108:H133,$BF108:$BF114)</f>
        <v>0</v>
      </c>
      <c r="BI108" cm="1">
        <f t="array" ref="BI108:BI114">FREQUENCY(I108:I133,$BF108:$BF114)</f>
        <v>0</v>
      </c>
      <c r="BJ108" cm="1">
        <f t="array" ref="BJ108:BJ114">FREQUENCY(J108:J133,$BF108:$BF114)</f>
        <v>0</v>
      </c>
      <c r="BK108" cm="1">
        <f t="array" ref="BK108:BK114">FREQUENCY(K108:K133,$BF108:$BF114)</f>
        <v>0</v>
      </c>
      <c r="BL108" cm="1">
        <f t="array" ref="BL108:BL114">FREQUENCY(L108:L133,$BF108:$BF114)</f>
        <v>0</v>
      </c>
      <c r="BM108" cm="1">
        <f t="array" ref="BM108:BM114">FREQUENCY(M108:M133,$BF108:$BF114)</f>
        <v>0</v>
      </c>
      <c r="BN108" cm="1">
        <f t="array" ref="BN108:BN114">FREQUENCY(N108:N133,$BF108:$BF114)</f>
        <v>0</v>
      </c>
      <c r="BO108" cm="1">
        <f t="array" ref="BO108:BO114">FREQUENCY(O108:O133,$BF108:$BF114)</f>
        <v>0</v>
      </c>
      <c r="BP108" cm="1">
        <f t="array" ref="BP108:BP114">FREQUENCY(P108:P133,$BF108:$BF114)</f>
        <v>2</v>
      </c>
      <c r="BQ108" cm="1">
        <f t="array" ref="BQ108:BQ114">FREQUENCY(Q108:Q133,$BF108:$BF114)</f>
        <v>24</v>
      </c>
      <c r="BR108" cm="1">
        <f t="array" ref="BR108:BR114">FREQUENCY(R108:R133,$BF108:$BF114)</f>
        <v>0</v>
      </c>
      <c r="BS108" cm="1">
        <f t="array" ref="BS108:BS114">FREQUENCY(S108:S133,$BF108:$BF114)</f>
        <v>3</v>
      </c>
      <c r="BT108" cm="1">
        <f t="array" ref="BT108:BT114">FREQUENCY(T108:T133,$BF108:$BF114)</f>
        <v>1</v>
      </c>
      <c r="BU108" cm="1">
        <f t="array" ref="BU108:BU114">FREQUENCY(U108:U133,$BF108:$BF114)</f>
        <v>3</v>
      </c>
      <c r="BV108" cm="1">
        <f t="array" ref="BV108:BV114">FREQUENCY(V108:V133,$BF108:$BF114)</f>
        <v>7</v>
      </c>
      <c r="BW108" cm="1">
        <f t="array" ref="BW108:BW114">FREQUENCY(W108:W133,$BF108:$BF114)</f>
        <v>0</v>
      </c>
      <c r="BX108" cm="1">
        <f t="array" ref="BX108:BX114">FREQUENCY(X108:X133,$BF108:$BF114)</f>
        <v>7</v>
      </c>
    </row>
    <row r="109" spans="1:77" x14ac:dyDescent="0.35">
      <c r="A109" s="44">
        <v>1171</v>
      </c>
      <c r="B109" s="43">
        <v>4</v>
      </c>
      <c r="C109" s="124">
        <v>1</v>
      </c>
      <c r="D109" s="43">
        <v>2</v>
      </c>
      <c r="E109" s="124">
        <v>4</v>
      </c>
      <c r="F109" s="43" t="s">
        <v>37</v>
      </c>
      <c r="G109" s="158" t="s">
        <v>158</v>
      </c>
      <c r="H109" s="158" t="s">
        <v>158</v>
      </c>
      <c r="I109" s="158" t="s">
        <v>158</v>
      </c>
      <c r="J109" s="158" t="s">
        <v>158</v>
      </c>
      <c r="K109" s="158" t="s">
        <v>158</v>
      </c>
      <c r="L109" s="158" t="s">
        <v>158</v>
      </c>
      <c r="M109" s="158" t="s">
        <v>158</v>
      </c>
      <c r="N109" s="158" t="s">
        <v>158</v>
      </c>
      <c r="O109" s="158" t="s">
        <v>158</v>
      </c>
      <c r="P109" s="158" t="s">
        <v>158</v>
      </c>
      <c r="Q109" s="158">
        <v>6</v>
      </c>
      <c r="R109" s="158">
        <v>4</v>
      </c>
      <c r="S109" s="158">
        <v>6</v>
      </c>
      <c r="T109" s="158" t="s">
        <v>158</v>
      </c>
      <c r="U109" s="158" t="s">
        <v>158</v>
      </c>
      <c r="V109" s="158" t="s">
        <v>158</v>
      </c>
      <c r="W109" s="158" t="s">
        <v>158</v>
      </c>
      <c r="X109" s="158" t="s">
        <v>158</v>
      </c>
      <c r="Y109" s="1" t="s">
        <v>521</v>
      </c>
      <c r="Z109" s="87">
        <v>5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1</v>
      </c>
      <c r="AK109" s="1">
        <v>0</v>
      </c>
      <c r="AL109" s="1">
        <v>5</v>
      </c>
      <c r="AM109" s="1">
        <v>1</v>
      </c>
      <c r="AN109" s="1">
        <v>0</v>
      </c>
      <c r="AO109" s="1">
        <v>2</v>
      </c>
      <c r="AP109" s="1">
        <v>0</v>
      </c>
      <c r="AQ109" s="1">
        <v>0</v>
      </c>
      <c r="AR109" s="1">
        <v>0</v>
      </c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 t="s">
        <v>521</v>
      </c>
      <c r="BF109" s="87">
        <v>5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1</v>
      </c>
      <c r="BQ109">
        <v>0</v>
      </c>
      <c r="BR109">
        <v>5</v>
      </c>
      <c r="BS109">
        <v>1</v>
      </c>
      <c r="BT109">
        <v>0</v>
      </c>
      <c r="BU109">
        <v>2</v>
      </c>
      <c r="BV109">
        <v>0</v>
      </c>
      <c r="BW109">
        <v>0</v>
      </c>
      <c r="BX109">
        <v>0</v>
      </c>
    </row>
    <row r="110" spans="1:77" x14ac:dyDescent="0.35">
      <c r="A110" s="44">
        <v>3185</v>
      </c>
      <c r="B110" s="43">
        <v>4</v>
      </c>
      <c r="C110" s="124">
        <v>1</v>
      </c>
      <c r="D110" s="43">
        <v>2</v>
      </c>
      <c r="E110" s="124">
        <v>1</v>
      </c>
      <c r="F110" s="43" t="s">
        <v>38</v>
      </c>
      <c r="G110" s="158" t="s">
        <v>158</v>
      </c>
      <c r="H110" s="158" t="s">
        <v>158</v>
      </c>
      <c r="I110" s="158" t="s">
        <v>158</v>
      </c>
      <c r="J110" s="158" t="s">
        <v>158</v>
      </c>
      <c r="K110" s="158" t="s">
        <v>158</v>
      </c>
      <c r="L110" s="158" t="s">
        <v>158</v>
      </c>
      <c r="M110" s="158" t="s">
        <v>158</v>
      </c>
      <c r="N110" s="158" t="s">
        <v>158</v>
      </c>
      <c r="O110" s="158" t="s">
        <v>158</v>
      </c>
      <c r="P110" s="158" t="s">
        <v>158</v>
      </c>
      <c r="Q110" s="158" t="s">
        <v>158</v>
      </c>
      <c r="R110" s="158" t="s">
        <v>158</v>
      </c>
      <c r="S110" s="158" t="s">
        <v>158</v>
      </c>
      <c r="T110" s="158" t="s">
        <v>158</v>
      </c>
      <c r="U110" s="158" t="s">
        <v>158</v>
      </c>
      <c r="V110" s="158" t="s">
        <v>158</v>
      </c>
      <c r="W110" s="158" t="s">
        <v>158</v>
      </c>
      <c r="X110" s="158" t="s">
        <v>158</v>
      </c>
      <c r="Y110" s="1" t="s">
        <v>521</v>
      </c>
      <c r="Z110" s="87">
        <v>4</v>
      </c>
      <c r="AA110" s="1">
        <v>1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3</v>
      </c>
      <c r="AK110" s="1">
        <v>0</v>
      </c>
      <c r="AL110" s="1">
        <v>11</v>
      </c>
      <c r="AM110" s="1">
        <v>3</v>
      </c>
      <c r="AN110" s="1">
        <v>1</v>
      </c>
      <c r="AO110" s="1">
        <v>0</v>
      </c>
      <c r="AP110" s="1">
        <v>0</v>
      </c>
      <c r="AQ110" s="1">
        <v>0</v>
      </c>
      <c r="AR110" s="1">
        <v>0</v>
      </c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 t="s">
        <v>521</v>
      </c>
      <c r="BF110" s="87">
        <v>4</v>
      </c>
      <c r="BG110">
        <v>1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3</v>
      </c>
      <c r="BQ110">
        <v>0</v>
      </c>
      <c r="BR110">
        <v>11</v>
      </c>
      <c r="BS110">
        <v>3</v>
      </c>
      <c r="BT110">
        <v>1</v>
      </c>
      <c r="BU110">
        <v>0</v>
      </c>
      <c r="BV110">
        <v>0</v>
      </c>
      <c r="BW110">
        <v>0</v>
      </c>
      <c r="BX110">
        <v>0</v>
      </c>
    </row>
    <row r="111" spans="1:77" x14ac:dyDescent="0.35">
      <c r="A111" s="44">
        <v>21420</v>
      </c>
      <c r="B111" s="43">
        <v>4</v>
      </c>
      <c r="C111" s="124">
        <v>1</v>
      </c>
      <c r="D111" s="43">
        <v>2</v>
      </c>
      <c r="E111" s="124">
        <v>1</v>
      </c>
      <c r="F111" s="43" t="s">
        <v>28</v>
      </c>
      <c r="G111" s="158">
        <v>2</v>
      </c>
      <c r="H111" s="158" t="s">
        <v>158</v>
      </c>
      <c r="I111" s="158">
        <v>1</v>
      </c>
      <c r="J111" s="158" t="s">
        <v>158</v>
      </c>
      <c r="K111" s="158" t="s">
        <v>158</v>
      </c>
      <c r="L111" s="158">
        <v>1</v>
      </c>
      <c r="M111" s="158" t="s">
        <v>158</v>
      </c>
      <c r="N111" s="158" t="s">
        <v>158</v>
      </c>
      <c r="O111" s="158" t="s">
        <v>158</v>
      </c>
      <c r="P111" s="158">
        <v>2</v>
      </c>
      <c r="Q111" s="158">
        <v>6</v>
      </c>
      <c r="R111" s="158">
        <v>3</v>
      </c>
      <c r="S111" s="158">
        <v>4</v>
      </c>
      <c r="T111" s="158">
        <v>2</v>
      </c>
      <c r="U111" s="158">
        <v>6</v>
      </c>
      <c r="V111" s="158">
        <v>6</v>
      </c>
      <c r="W111" s="158" t="s">
        <v>158</v>
      </c>
      <c r="X111" s="158">
        <v>6</v>
      </c>
      <c r="Y111" s="1" t="s">
        <v>521</v>
      </c>
      <c r="Z111" s="87">
        <v>3</v>
      </c>
      <c r="AA111" s="1">
        <v>3</v>
      </c>
      <c r="AB111" s="1">
        <v>0</v>
      </c>
      <c r="AC111" s="1">
        <v>0</v>
      </c>
      <c r="AD111" s="1">
        <v>0</v>
      </c>
      <c r="AE111" s="1">
        <v>2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0</v>
      </c>
      <c r="AL111" s="1">
        <v>4</v>
      </c>
      <c r="AM111" s="1">
        <v>0</v>
      </c>
      <c r="AN111" s="1">
        <v>3</v>
      </c>
      <c r="AO111" s="1">
        <v>0</v>
      </c>
      <c r="AP111" s="1">
        <v>0</v>
      </c>
      <c r="AQ111" s="1">
        <v>0</v>
      </c>
      <c r="AR111" s="1">
        <v>0</v>
      </c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 t="s">
        <v>521</v>
      </c>
      <c r="BF111" s="87">
        <v>3</v>
      </c>
      <c r="BG111">
        <v>3</v>
      </c>
      <c r="BH111">
        <v>0</v>
      </c>
      <c r="BI111">
        <v>0</v>
      </c>
      <c r="BJ111">
        <v>0</v>
      </c>
      <c r="BK111">
        <v>2</v>
      </c>
      <c r="BL111">
        <v>0</v>
      </c>
      <c r="BM111">
        <v>0</v>
      </c>
      <c r="BN111">
        <v>0</v>
      </c>
      <c r="BO111">
        <v>0</v>
      </c>
      <c r="BP111">
        <v>1</v>
      </c>
      <c r="BQ111">
        <v>0</v>
      </c>
      <c r="BR111">
        <v>4</v>
      </c>
      <c r="BS111">
        <v>0</v>
      </c>
      <c r="BT111">
        <v>3</v>
      </c>
      <c r="BU111">
        <v>0</v>
      </c>
      <c r="BV111">
        <v>0</v>
      </c>
      <c r="BW111">
        <v>0</v>
      </c>
      <c r="BX111">
        <v>0</v>
      </c>
    </row>
    <row r="112" spans="1:77" x14ac:dyDescent="0.35">
      <c r="A112" s="44">
        <v>26043</v>
      </c>
      <c r="B112" s="43">
        <v>3</v>
      </c>
      <c r="C112" s="124">
        <v>1</v>
      </c>
      <c r="D112" s="43">
        <v>2</v>
      </c>
      <c r="E112" s="124">
        <v>1</v>
      </c>
      <c r="F112" s="43" t="s">
        <v>17</v>
      </c>
      <c r="G112" s="158" t="s">
        <v>158</v>
      </c>
      <c r="H112" s="158" t="s">
        <v>158</v>
      </c>
      <c r="I112" s="158" t="s">
        <v>158</v>
      </c>
      <c r="J112" s="158" t="s">
        <v>158</v>
      </c>
      <c r="K112" s="158" t="s">
        <v>158</v>
      </c>
      <c r="L112" s="158">
        <v>1</v>
      </c>
      <c r="M112" s="158" t="s">
        <v>158</v>
      </c>
      <c r="N112" s="158" t="s">
        <v>158</v>
      </c>
      <c r="O112" s="158" t="s">
        <v>158</v>
      </c>
      <c r="P112" s="158">
        <v>1</v>
      </c>
      <c r="Q112" s="158" t="s">
        <v>158</v>
      </c>
      <c r="R112" s="158" t="s">
        <v>158</v>
      </c>
      <c r="S112" s="158" t="s">
        <v>158</v>
      </c>
      <c r="T112" s="158">
        <v>6</v>
      </c>
      <c r="U112" s="158" t="s">
        <v>158</v>
      </c>
      <c r="V112" s="158" t="s">
        <v>158</v>
      </c>
      <c r="W112" s="158" t="s">
        <v>158</v>
      </c>
      <c r="X112" s="158" t="s">
        <v>158</v>
      </c>
      <c r="Y112" s="1" t="s">
        <v>521</v>
      </c>
      <c r="Z112" s="87">
        <v>2</v>
      </c>
      <c r="AA112" s="1">
        <v>9</v>
      </c>
      <c r="AB112" s="1">
        <v>0</v>
      </c>
      <c r="AC112" s="1">
        <v>2</v>
      </c>
      <c r="AD112" s="1">
        <v>0</v>
      </c>
      <c r="AE112" s="1">
        <v>0</v>
      </c>
      <c r="AF112" s="1">
        <v>0</v>
      </c>
      <c r="AG112" s="1">
        <v>1</v>
      </c>
      <c r="AH112" s="1">
        <v>1</v>
      </c>
      <c r="AI112" s="1">
        <v>0</v>
      </c>
      <c r="AJ112" s="1">
        <v>3</v>
      </c>
      <c r="AK112" s="1">
        <v>0</v>
      </c>
      <c r="AL112" s="1">
        <v>4</v>
      </c>
      <c r="AM112" s="1">
        <v>0</v>
      </c>
      <c r="AN112" s="1">
        <v>3</v>
      </c>
      <c r="AO112" s="1">
        <v>1</v>
      </c>
      <c r="AP112" s="1">
        <v>0</v>
      </c>
      <c r="AQ112" s="1">
        <v>0</v>
      </c>
      <c r="AR112" s="1">
        <v>0</v>
      </c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 t="s">
        <v>521</v>
      </c>
      <c r="BF112" s="87">
        <v>2</v>
      </c>
      <c r="BG112">
        <v>9</v>
      </c>
      <c r="BH112">
        <v>0</v>
      </c>
      <c r="BI112">
        <v>2</v>
      </c>
      <c r="BJ112">
        <v>0</v>
      </c>
      <c r="BK112">
        <v>0</v>
      </c>
      <c r="BL112">
        <v>0</v>
      </c>
      <c r="BM112">
        <v>1</v>
      </c>
      <c r="BN112">
        <v>1</v>
      </c>
      <c r="BO112">
        <v>0</v>
      </c>
      <c r="BP112">
        <v>3</v>
      </c>
      <c r="BQ112">
        <v>0</v>
      </c>
      <c r="BR112">
        <v>4</v>
      </c>
      <c r="BS112">
        <v>0</v>
      </c>
      <c r="BT112">
        <v>3</v>
      </c>
      <c r="BU112">
        <v>1</v>
      </c>
      <c r="BV112">
        <v>0</v>
      </c>
      <c r="BW112">
        <v>0</v>
      </c>
      <c r="BX112">
        <v>0</v>
      </c>
    </row>
    <row r="113" spans="1:76" x14ac:dyDescent="0.35">
      <c r="A113" s="44">
        <v>30514</v>
      </c>
      <c r="B113" s="43">
        <v>4</v>
      </c>
      <c r="C113" s="124">
        <v>1</v>
      </c>
      <c r="D113" s="43">
        <v>2</v>
      </c>
      <c r="E113" s="124">
        <v>1</v>
      </c>
      <c r="F113" s="43" t="s">
        <v>22</v>
      </c>
      <c r="G113" s="158">
        <v>6</v>
      </c>
      <c r="H113" s="158" t="s">
        <v>158</v>
      </c>
      <c r="I113" s="158" t="s">
        <v>158</v>
      </c>
      <c r="J113" s="158" t="s">
        <v>158</v>
      </c>
      <c r="K113" s="158" t="s">
        <v>158</v>
      </c>
      <c r="L113" s="158" t="s">
        <v>158</v>
      </c>
      <c r="M113" s="158" t="s">
        <v>158</v>
      </c>
      <c r="N113" s="158" t="s">
        <v>158</v>
      </c>
      <c r="O113" s="158" t="s">
        <v>158</v>
      </c>
      <c r="P113" s="158" t="s">
        <v>158</v>
      </c>
      <c r="Q113" s="158">
        <v>6</v>
      </c>
      <c r="R113" s="158">
        <v>3</v>
      </c>
      <c r="S113" s="158" t="s">
        <v>158</v>
      </c>
      <c r="T113" s="158" t="s">
        <v>158</v>
      </c>
      <c r="U113" s="158" t="s">
        <v>158</v>
      </c>
      <c r="V113" s="158" t="s">
        <v>158</v>
      </c>
      <c r="W113" s="158" t="s">
        <v>158</v>
      </c>
      <c r="X113" s="158" t="s">
        <v>158</v>
      </c>
      <c r="Y113" s="1" t="s">
        <v>521</v>
      </c>
      <c r="Z113" s="87">
        <v>1</v>
      </c>
      <c r="AA113" s="1">
        <v>5</v>
      </c>
      <c r="AB113" s="1">
        <v>6</v>
      </c>
      <c r="AC113" s="1">
        <v>4</v>
      </c>
      <c r="AD113" s="1">
        <v>2</v>
      </c>
      <c r="AE113" s="1">
        <v>2</v>
      </c>
      <c r="AF113" s="1">
        <v>7</v>
      </c>
      <c r="AG113" s="1">
        <v>1</v>
      </c>
      <c r="AH113" s="1">
        <v>1</v>
      </c>
      <c r="AI113" s="1">
        <v>4</v>
      </c>
      <c r="AJ113" s="1">
        <v>3</v>
      </c>
      <c r="AK113" s="1">
        <v>0</v>
      </c>
      <c r="AL113" s="1">
        <v>0</v>
      </c>
      <c r="AM113" s="1">
        <v>0</v>
      </c>
      <c r="AN113" s="1">
        <v>0</v>
      </c>
      <c r="AO113" s="1">
        <v>1</v>
      </c>
      <c r="AP113" s="1">
        <v>0</v>
      </c>
      <c r="AQ113" s="1">
        <v>0</v>
      </c>
      <c r="AR113" s="1">
        <v>0</v>
      </c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 t="s">
        <v>521</v>
      </c>
      <c r="BF113" s="87">
        <v>1</v>
      </c>
      <c r="BG113">
        <v>5</v>
      </c>
      <c r="BH113">
        <v>6</v>
      </c>
      <c r="BI113">
        <v>4</v>
      </c>
      <c r="BJ113">
        <v>2</v>
      </c>
      <c r="BK113">
        <v>2</v>
      </c>
      <c r="BL113">
        <v>7</v>
      </c>
      <c r="BM113">
        <v>1</v>
      </c>
      <c r="BN113">
        <v>1</v>
      </c>
      <c r="BO113">
        <v>4</v>
      </c>
      <c r="BP113">
        <v>3</v>
      </c>
      <c r="BQ113">
        <v>0</v>
      </c>
      <c r="BR113">
        <v>0</v>
      </c>
      <c r="BS113">
        <v>0</v>
      </c>
      <c r="BT113">
        <v>0</v>
      </c>
      <c r="BU113">
        <v>1</v>
      </c>
      <c r="BV113">
        <v>0</v>
      </c>
      <c r="BW113">
        <v>0</v>
      </c>
      <c r="BX113">
        <v>0</v>
      </c>
    </row>
    <row r="114" spans="1:76" x14ac:dyDescent="0.35">
      <c r="A114" s="44">
        <v>30915</v>
      </c>
      <c r="B114" s="43">
        <v>4</v>
      </c>
      <c r="C114" s="124">
        <v>1</v>
      </c>
      <c r="D114" s="43">
        <v>2</v>
      </c>
      <c r="E114" s="124">
        <v>1</v>
      </c>
      <c r="F114" s="43" t="s">
        <v>22</v>
      </c>
      <c r="G114" s="158">
        <v>3</v>
      </c>
      <c r="H114" s="158" t="s">
        <v>158</v>
      </c>
      <c r="I114" s="158" t="s">
        <v>158</v>
      </c>
      <c r="J114" s="158" t="s">
        <v>158</v>
      </c>
      <c r="K114" s="158" t="s">
        <v>158</v>
      </c>
      <c r="L114" s="158" t="s">
        <v>158</v>
      </c>
      <c r="M114" s="158" t="s">
        <v>158</v>
      </c>
      <c r="N114" s="158" t="s">
        <v>158</v>
      </c>
      <c r="O114" s="158" t="s">
        <v>158</v>
      </c>
      <c r="P114" s="158">
        <v>5</v>
      </c>
      <c r="Q114" s="158">
        <v>6</v>
      </c>
      <c r="R114" s="158">
        <v>4</v>
      </c>
      <c r="S114" s="158" t="s">
        <v>158</v>
      </c>
      <c r="T114" s="158" t="s">
        <v>158</v>
      </c>
      <c r="U114" s="158" t="s">
        <v>158</v>
      </c>
      <c r="V114" s="158" t="s">
        <v>158</v>
      </c>
      <c r="W114" s="158" t="s">
        <v>158</v>
      </c>
      <c r="X114" s="158" t="s">
        <v>158</v>
      </c>
      <c r="Y114" s="1"/>
      <c r="Z114" s="1"/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87"/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</row>
    <row r="115" spans="1:76" x14ac:dyDescent="0.35">
      <c r="A115" s="44">
        <v>34568</v>
      </c>
      <c r="B115" s="43">
        <v>3</v>
      </c>
      <c r="C115" s="124">
        <v>1</v>
      </c>
      <c r="D115" s="43">
        <v>3</v>
      </c>
      <c r="E115" s="124">
        <v>1</v>
      </c>
      <c r="F115" s="43" t="s">
        <v>57</v>
      </c>
      <c r="G115" s="158">
        <v>4</v>
      </c>
      <c r="H115" s="158" t="s">
        <v>158</v>
      </c>
      <c r="I115" s="158" t="s">
        <v>158</v>
      </c>
      <c r="J115" s="158" t="s">
        <v>158</v>
      </c>
      <c r="K115" s="158" t="s">
        <v>158</v>
      </c>
      <c r="L115" s="158" t="s">
        <v>158</v>
      </c>
      <c r="M115" s="158" t="s">
        <v>158</v>
      </c>
      <c r="N115" s="158" t="s">
        <v>158</v>
      </c>
      <c r="O115" s="158" t="s">
        <v>158</v>
      </c>
      <c r="P115" s="158">
        <v>3</v>
      </c>
      <c r="Q115" s="158">
        <v>6</v>
      </c>
      <c r="R115" s="158">
        <v>4</v>
      </c>
      <c r="S115" s="158" t="s">
        <v>158</v>
      </c>
      <c r="T115" s="158" t="s">
        <v>158</v>
      </c>
      <c r="U115" s="158" t="s">
        <v>158</v>
      </c>
      <c r="V115" s="158" t="s">
        <v>158</v>
      </c>
      <c r="W115" s="158" t="s">
        <v>158</v>
      </c>
      <c r="X115" s="158" t="s">
        <v>158</v>
      </c>
      <c r="Z115" s="88"/>
      <c r="AA115" s="87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88"/>
      <c r="BF115" s="87"/>
    </row>
    <row r="116" spans="1:76" x14ac:dyDescent="0.35">
      <c r="A116" s="44">
        <v>34569</v>
      </c>
      <c r="B116" s="43">
        <v>4</v>
      </c>
      <c r="C116" s="124">
        <v>1</v>
      </c>
      <c r="D116" s="43">
        <v>4</v>
      </c>
      <c r="E116" s="124">
        <v>2</v>
      </c>
      <c r="F116" s="43" t="s">
        <v>56</v>
      </c>
      <c r="G116" s="158">
        <v>3</v>
      </c>
      <c r="H116" s="158" t="s">
        <v>158</v>
      </c>
      <c r="I116" s="158" t="s">
        <v>158</v>
      </c>
      <c r="J116" s="158" t="s">
        <v>158</v>
      </c>
      <c r="K116" s="158" t="s">
        <v>158</v>
      </c>
      <c r="L116" s="158" t="s">
        <v>158</v>
      </c>
      <c r="M116" s="158" t="s">
        <v>158</v>
      </c>
      <c r="N116" s="158" t="s">
        <v>158</v>
      </c>
      <c r="O116" s="158" t="s">
        <v>158</v>
      </c>
      <c r="P116" s="158">
        <v>4</v>
      </c>
      <c r="Q116" s="158">
        <v>6</v>
      </c>
      <c r="R116" s="158">
        <v>4</v>
      </c>
      <c r="S116" s="158" t="s">
        <v>158</v>
      </c>
      <c r="T116" s="158" t="s">
        <v>158</v>
      </c>
      <c r="U116" s="158" t="s">
        <v>158</v>
      </c>
      <c r="V116" s="158" t="s">
        <v>158</v>
      </c>
      <c r="W116" s="158" t="s">
        <v>158</v>
      </c>
      <c r="X116" s="158" t="s">
        <v>158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76" x14ac:dyDescent="0.35">
      <c r="A117" s="44">
        <v>34570</v>
      </c>
      <c r="B117" s="43">
        <v>3</v>
      </c>
      <c r="C117" s="124">
        <v>1</v>
      </c>
      <c r="D117" s="43">
        <v>4</v>
      </c>
      <c r="E117" s="124">
        <v>1</v>
      </c>
      <c r="F117" s="43" t="s">
        <v>42</v>
      </c>
      <c r="G117" s="158" t="s">
        <v>158</v>
      </c>
      <c r="H117" s="158" t="s">
        <v>158</v>
      </c>
      <c r="I117" s="158" t="s">
        <v>158</v>
      </c>
      <c r="J117" s="158" t="s">
        <v>158</v>
      </c>
      <c r="K117" s="158" t="s">
        <v>158</v>
      </c>
      <c r="L117" s="158" t="s">
        <v>158</v>
      </c>
      <c r="M117" s="158" t="s">
        <v>158</v>
      </c>
      <c r="N117" s="158" t="s">
        <v>158</v>
      </c>
      <c r="O117" s="158" t="s">
        <v>158</v>
      </c>
      <c r="P117" s="158">
        <v>4</v>
      </c>
      <c r="Q117" s="158">
        <v>6</v>
      </c>
      <c r="R117" s="158">
        <v>4</v>
      </c>
      <c r="S117" s="158" t="s">
        <v>158</v>
      </c>
      <c r="T117" s="158" t="s">
        <v>158</v>
      </c>
      <c r="U117" s="158" t="s">
        <v>158</v>
      </c>
      <c r="V117" s="158" t="s">
        <v>158</v>
      </c>
      <c r="W117" s="158" t="s">
        <v>158</v>
      </c>
      <c r="X117" s="158" t="s">
        <v>158</v>
      </c>
      <c r="Y117" s="88" t="s">
        <v>522</v>
      </c>
      <c r="Z117" s="1" t="s">
        <v>158</v>
      </c>
      <c r="AA117" s="88">
        <f>AA118-AA119</f>
        <v>5</v>
      </c>
      <c r="AB117" s="88">
        <f t="shared" ref="AB117:AR117" si="0">AB118-AB119</f>
        <v>20</v>
      </c>
      <c r="AC117" s="88">
        <f t="shared" si="0"/>
        <v>20</v>
      </c>
      <c r="AD117" s="88">
        <f t="shared" si="0"/>
        <v>24</v>
      </c>
      <c r="AE117" s="88">
        <f t="shared" si="0"/>
        <v>22</v>
      </c>
      <c r="AF117" s="88">
        <f t="shared" si="0"/>
        <v>19</v>
      </c>
      <c r="AG117" s="88">
        <f t="shared" si="0"/>
        <v>24</v>
      </c>
      <c r="AH117" s="88">
        <f t="shared" si="0"/>
        <v>24</v>
      </c>
      <c r="AI117" s="88">
        <f t="shared" si="0"/>
        <v>22</v>
      </c>
      <c r="AJ117" s="88">
        <f t="shared" si="0"/>
        <v>13</v>
      </c>
      <c r="AK117" s="88">
        <f t="shared" si="0"/>
        <v>2</v>
      </c>
      <c r="AL117" s="88">
        <f t="shared" si="0"/>
        <v>2</v>
      </c>
      <c r="AM117" s="88">
        <f t="shared" si="0"/>
        <v>19</v>
      </c>
      <c r="AN117" s="88">
        <f t="shared" si="0"/>
        <v>18</v>
      </c>
      <c r="AO117" s="88">
        <f t="shared" si="0"/>
        <v>19</v>
      </c>
      <c r="AP117" s="88">
        <f t="shared" si="0"/>
        <v>19</v>
      </c>
      <c r="AQ117" s="88">
        <f t="shared" si="0"/>
        <v>26</v>
      </c>
      <c r="AR117" s="88">
        <f t="shared" si="0"/>
        <v>19</v>
      </c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25" t="s">
        <v>528</v>
      </c>
      <c r="BF117" s="125"/>
      <c r="BG117" s="95">
        <f>BG118-BG119</f>
        <v>5</v>
      </c>
      <c r="BH117" s="95">
        <f t="shared" ref="BH117:BX117" si="1">BH118-BH119</f>
        <v>20</v>
      </c>
      <c r="BI117" s="95">
        <f t="shared" si="1"/>
        <v>20</v>
      </c>
      <c r="BJ117" s="95">
        <f t="shared" si="1"/>
        <v>24</v>
      </c>
      <c r="BK117" s="95">
        <f t="shared" si="1"/>
        <v>22</v>
      </c>
      <c r="BL117" s="95">
        <f t="shared" si="1"/>
        <v>19</v>
      </c>
      <c r="BM117" s="95">
        <f t="shared" si="1"/>
        <v>24</v>
      </c>
      <c r="BN117" s="95">
        <f t="shared" si="1"/>
        <v>24</v>
      </c>
      <c r="BO117" s="95">
        <f t="shared" si="1"/>
        <v>22</v>
      </c>
      <c r="BP117" s="95">
        <f t="shared" si="1"/>
        <v>13</v>
      </c>
      <c r="BQ117" s="95">
        <f t="shared" si="1"/>
        <v>2</v>
      </c>
      <c r="BR117" s="95">
        <f t="shared" si="1"/>
        <v>2</v>
      </c>
      <c r="BS117" s="95">
        <f t="shared" si="1"/>
        <v>19</v>
      </c>
      <c r="BT117" s="95">
        <f t="shared" si="1"/>
        <v>18</v>
      </c>
      <c r="BU117" s="95">
        <f t="shared" si="1"/>
        <v>19</v>
      </c>
      <c r="BV117" s="95">
        <f t="shared" si="1"/>
        <v>19</v>
      </c>
      <c r="BW117" s="95">
        <f t="shared" si="1"/>
        <v>26</v>
      </c>
      <c r="BX117" s="95">
        <f t="shared" si="1"/>
        <v>19</v>
      </c>
    </row>
    <row r="118" spans="1:76" x14ac:dyDescent="0.35">
      <c r="A118" s="44">
        <v>36581</v>
      </c>
      <c r="B118" s="43">
        <v>4</v>
      </c>
      <c r="C118" s="124">
        <v>2</v>
      </c>
      <c r="D118" s="43">
        <v>2</v>
      </c>
      <c r="E118" s="124">
        <v>1</v>
      </c>
      <c r="F118" s="43" t="s">
        <v>45</v>
      </c>
      <c r="G118" s="158">
        <v>6</v>
      </c>
      <c r="H118" s="158" t="s">
        <v>158</v>
      </c>
      <c r="I118" s="158" t="s">
        <v>158</v>
      </c>
      <c r="J118" s="158" t="s">
        <v>158</v>
      </c>
      <c r="K118" s="158" t="s">
        <v>158</v>
      </c>
      <c r="L118" s="158" t="s">
        <v>158</v>
      </c>
      <c r="M118" s="158" t="s">
        <v>158</v>
      </c>
      <c r="N118" s="158" t="s">
        <v>158</v>
      </c>
      <c r="O118" s="158" t="s">
        <v>158</v>
      </c>
      <c r="P118" s="158" t="s">
        <v>158</v>
      </c>
      <c r="Q118" s="158">
        <v>6</v>
      </c>
      <c r="R118" s="158">
        <v>4</v>
      </c>
      <c r="S118" s="158" t="s">
        <v>158</v>
      </c>
      <c r="T118" s="158">
        <v>2</v>
      </c>
      <c r="U118" s="158">
        <v>1</v>
      </c>
      <c r="V118" s="158">
        <v>6</v>
      </c>
      <c r="W118" s="158" t="s">
        <v>158</v>
      </c>
      <c r="X118" s="158">
        <v>6</v>
      </c>
      <c r="Y118" s="1" t="s">
        <v>523</v>
      </c>
      <c r="Z118" s="1" t="s">
        <v>9</v>
      </c>
      <c r="AA118" s="88">
        <f>G135</f>
        <v>26</v>
      </c>
      <c r="AB118" s="88">
        <f t="shared" ref="AB118:AR118" si="2">H135</f>
        <v>26</v>
      </c>
      <c r="AC118" s="88">
        <f t="shared" si="2"/>
        <v>26</v>
      </c>
      <c r="AD118" s="88">
        <f t="shared" si="2"/>
        <v>26</v>
      </c>
      <c r="AE118" s="88">
        <f t="shared" si="2"/>
        <v>26</v>
      </c>
      <c r="AF118" s="88">
        <f t="shared" si="2"/>
        <v>26</v>
      </c>
      <c r="AG118" s="88">
        <f t="shared" si="2"/>
        <v>26</v>
      </c>
      <c r="AH118" s="88">
        <f t="shared" si="2"/>
        <v>26</v>
      </c>
      <c r="AI118" s="88">
        <f t="shared" si="2"/>
        <v>26</v>
      </c>
      <c r="AJ118" s="88">
        <f t="shared" si="2"/>
        <v>26</v>
      </c>
      <c r="AK118" s="88">
        <f t="shared" si="2"/>
        <v>26</v>
      </c>
      <c r="AL118" s="88">
        <f t="shared" si="2"/>
        <v>26</v>
      </c>
      <c r="AM118" s="88">
        <f t="shared" si="2"/>
        <v>26</v>
      </c>
      <c r="AN118" s="88">
        <f t="shared" si="2"/>
        <v>26</v>
      </c>
      <c r="AO118" s="88">
        <f t="shared" si="2"/>
        <v>26</v>
      </c>
      <c r="AP118" s="88">
        <f t="shared" si="2"/>
        <v>26</v>
      </c>
      <c r="AQ118" s="88">
        <f t="shared" si="2"/>
        <v>26</v>
      </c>
      <c r="AR118" s="88">
        <f t="shared" si="2"/>
        <v>26</v>
      </c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25" t="s">
        <v>527</v>
      </c>
      <c r="BF118" s="125"/>
      <c r="BG118" s="95">
        <f>G135</f>
        <v>26</v>
      </c>
      <c r="BH118" s="95">
        <f>H135</f>
        <v>26</v>
      </c>
      <c r="BI118" s="95">
        <f>I135</f>
        <v>26</v>
      </c>
      <c r="BJ118" s="95">
        <f>J135</f>
        <v>26</v>
      </c>
      <c r="BK118" s="95">
        <f>K135</f>
        <v>26</v>
      </c>
      <c r="BL118" s="95">
        <f>L135</f>
        <v>26</v>
      </c>
      <c r="BM118" s="95">
        <f>M135</f>
        <v>26</v>
      </c>
      <c r="BN118" s="95">
        <f>N135</f>
        <v>26</v>
      </c>
      <c r="BO118" s="95">
        <f>O135</f>
        <v>26</v>
      </c>
      <c r="BP118" s="95">
        <f>P135</f>
        <v>26</v>
      </c>
      <c r="BQ118" s="95">
        <f>Q135</f>
        <v>26</v>
      </c>
      <c r="BR118" s="95">
        <f>R135</f>
        <v>26</v>
      </c>
      <c r="BS118" s="95">
        <f>S135</f>
        <v>26</v>
      </c>
      <c r="BT118" s="95">
        <f>T135</f>
        <v>26</v>
      </c>
      <c r="BU118" s="95">
        <f>U135</f>
        <v>26</v>
      </c>
      <c r="BV118" s="95">
        <f>V135</f>
        <v>26</v>
      </c>
      <c r="BW118" s="95">
        <f>W135</f>
        <v>26</v>
      </c>
      <c r="BX118" s="95">
        <f>X135</f>
        <v>26</v>
      </c>
    </row>
    <row r="119" spans="1:76" x14ac:dyDescent="0.35">
      <c r="A119" s="44">
        <v>37127</v>
      </c>
      <c r="B119" s="43">
        <v>4</v>
      </c>
      <c r="C119" s="124">
        <v>1</v>
      </c>
      <c r="D119" s="43">
        <v>2</v>
      </c>
      <c r="E119" s="124">
        <v>1</v>
      </c>
      <c r="F119" s="43" t="s">
        <v>22</v>
      </c>
      <c r="G119" s="158">
        <v>2</v>
      </c>
      <c r="H119" s="158" t="s">
        <v>158</v>
      </c>
      <c r="I119" s="158" t="s">
        <v>158</v>
      </c>
      <c r="J119" s="158" t="s">
        <v>158</v>
      </c>
      <c r="K119" s="158" t="s">
        <v>158</v>
      </c>
      <c r="L119" s="158">
        <v>1</v>
      </c>
      <c r="M119" s="158" t="s">
        <v>158</v>
      </c>
      <c r="N119" s="158" t="s">
        <v>158</v>
      </c>
      <c r="O119" s="158">
        <v>1</v>
      </c>
      <c r="P119" s="158" t="s">
        <v>158</v>
      </c>
      <c r="Q119" s="158">
        <v>6</v>
      </c>
      <c r="R119" s="158">
        <v>3</v>
      </c>
      <c r="S119" s="158" t="s">
        <v>158</v>
      </c>
      <c r="T119" s="158" t="s">
        <v>158</v>
      </c>
      <c r="U119" s="158">
        <v>2</v>
      </c>
      <c r="V119" s="158">
        <v>6</v>
      </c>
      <c r="W119" s="158" t="s">
        <v>158</v>
      </c>
      <c r="X119" s="158">
        <v>6</v>
      </c>
      <c r="Y119" s="1" t="s">
        <v>145</v>
      </c>
      <c r="Z119" s="1"/>
      <c r="AA119" s="88">
        <f>G134</f>
        <v>21</v>
      </c>
      <c r="AB119" s="88">
        <f t="shared" ref="AB119:AR119" si="3">H134</f>
        <v>6</v>
      </c>
      <c r="AC119" s="88">
        <f t="shared" si="3"/>
        <v>6</v>
      </c>
      <c r="AD119" s="88">
        <f t="shared" si="3"/>
        <v>2</v>
      </c>
      <c r="AE119" s="88">
        <f t="shared" si="3"/>
        <v>4</v>
      </c>
      <c r="AF119" s="88">
        <f t="shared" si="3"/>
        <v>7</v>
      </c>
      <c r="AG119" s="88">
        <f t="shared" si="3"/>
        <v>2</v>
      </c>
      <c r="AH119" s="88">
        <f t="shared" si="3"/>
        <v>2</v>
      </c>
      <c r="AI119" s="88">
        <f t="shared" si="3"/>
        <v>4</v>
      </c>
      <c r="AJ119" s="88">
        <f t="shared" si="3"/>
        <v>13</v>
      </c>
      <c r="AK119" s="88">
        <f t="shared" si="3"/>
        <v>24</v>
      </c>
      <c r="AL119" s="88">
        <f t="shared" si="3"/>
        <v>24</v>
      </c>
      <c r="AM119" s="88">
        <f t="shared" si="3"/>
        <v>7</v>
      </c>
      <c r="AN119" s="88">
        <f t="shared" si="3"/>
        <v>8</v>
      </c>
      <c r="AO119" s="88">
        <f t="shared" si="3"/>
        <v>7</v>
      </c>
      <c r="AP119" s="88">
        <f t="shared" si="3"/>
        <v>7</v>
      </c>
      <c r="AQ119" s="88">
        <f t="shared" si="3"/>
        <v>0</v>
      </c>
      <c r="AR119" s="88">
        <f t="shared" si="3"/>
        <v>7</v>
      </c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25" t="s">
        <v>145</v>
      </c>
      <c r="BF119" s="125"/>
      <c r="BG119" s="95">
        <f>G134</f>
        <v>21</v>
      </c>
      <c r="BH119" s="95">
        <f>H134</f>
        <v>6</v>
      </c>
      <c r="BI119" s="95">
        <f>I134</f>
        <v>6</v>
      </c>
      <c r="BJ119" s="95">
        <f>J134</f>
        <v>2</v>
      </c>
      <c r="BK119" s="95">
        <f>K134</f>
        <v>4</v>
      </c>
      <c r="BL119" s="95">
        <f>L134</f>
        <v>7</v>
      </c>
      <c r="BM119" s="95">
        <f>M134</f>
        <v>2</v>
      </c>
      <c r="BN119" s="95">
        <f>N134</f>
        <v>2</v>
      </c>
      <c r="BO119" s="95">
        <f>O134</f>
        <v>4</v>
      </c>
      <c r="BP119" s="95">
        <f>P134</f>
        <v>13</v>
      </c>
      <c r="BQ119" s="95">
        <f>Q134</f>
        <v>24</v>
      </c>
      <c r="BR119" s="95">
        <f>R134</f>
        <v>24</v>
      </c>
      <c r="BS119" s="95">
        <f>S134</f>
        <v>7</v>
      </c>
      <c r="BT119" s="95">
        <f>T134</f>
        <v>8</v>
      </c>
      <c r="BU119" s="95">
        <f>U134</f>
        <v>7</v>
      </c>
      <c r="BV119" s="95">
        <f>V134</f>
        <v>7</v>
      </c>
      <c r="BW119" s="95">
        <f>W134</f>
        <v>0</v>
      </c>
      <c r="BX119" s="95">
        <f>X134</f>
        <v>7</v>
      </c>
    </row>
    <row r="120" spans="1:76" x14ac:dyDescent="0.35">
      <c r="A120" s="44">
        <v>37558</v>
      </c>
      <c r="B120" s="43">
        <v>2</v>
      </c>
      <c r="C120" s="124">
        <v>1</v>
      </c>
      <c r="D120" s="43">
        <v>2</v>
      </c>
      <c r="E120" s="124">
        <v>1</v>
      </c>
      <c r="F120" s="43" t="s">
        <v>31</v>
      </c>
      <c r="G120" s="158">
        <v>1</v>
      </c>
      <c r="H120" s="158" t="s">
        <v>158</v>
      </c>
      <c r="I120" s="158" t="s">
        <v>158</v>
      </c>
      <c r="J120" s="158" t="s">
        <v>158</v>
      </c>
      <c r="K120" s="158" t="s">
        <v>158</v>
      </c>
      <c r="L120" s="158" t="s">
        <v>158</v>
      </c>
      <c r="M120" s="158" t="s">
        <v>158</v>
      </c>
      <c r="N120" s="158" t="s">
        <v>158</v>
      </c>
      <c r="O120" s="158" t="s">
        <v>158</v>
      </c>
      <c r="P120" s="158" t="s">
        <v>158</v>
      </c>
      <c r="Q120" s="158">
        <v>6</v>
      </c>
      <c r="R120" s="158">
        <v>5</v>
      </c>
      <c r="S120" s="158" t="s">
        <v>158</v>
      </c>
      <c r="T120" s="158" t="s">
        <v>158</v>
      </c>
      <c r="U120" s="158" t="s">
        <v>158</v>
      </c>
      <c r="V120" s="158" t="s">
        <v>158</v>
      </c>
      <c r="W120" s="158" t="s">
        <v>158</v>
      </c>
      <c r="X120" s="158" t="s">
        <v>158</v>
      </c>
      <c r="Y120" s="1" t="s">
        <v>521</v>
      </c>
      <c r="Z120" s="1">
        <v>6</v>
      </c>
      <c r="AA120" s="94">
        <f>AA108/AA$119</f>
        <v>0.14285714285714285</v>
      </c>
      <c r="AB120" s="94">
        <f t="shared" ref="AB120:AR125" si="4">AB108/AB$119</f>
        <v>0</v>
      </c>
      <c r="AC120" s="94">
        <f t="shared" si="4"/>
        <v>0</v>
      </c>
      <c r="AD120" s="94">
        <f t="shared" si="4"/>
        <v>0</v>
      </c>
      <c r="AE120" s="94">
        <f t="shared" si="4"/>
        <v>0</v>
      </c>
      <c r="AF120" s="94">
        <f t="shared" si="4"/>
        <v>0</v>
      </c>
      <c r="AG120" s="94">
        <f t="shared" si="4"/>
        <v>0</v>
      </c>
      <c r="AH120" s="94">
        <f t="shared" si="4"/>
        <v>0</v>
      </c>
      <c r="AI120" s="94">
        <f t="shared" si="4"/>
        <v>0</v>
      </c>
      <c r="AJ120" s="94">
        <f t="shared" si="4"/>
        <v>0.15384615384615385</v>
      </c>
      <c r="AK120" s="94">
        <f t="shared" si="4"/>
        <v>1</v>
      </c>
      <c r="AL120" s="94">
        <f t="shared" si="4"/>
        <v>0</v>
      </c>
      <c r="AM120" s="94">
        <f t="shared" si="4"/>
        <v>0.42857142857142855</v>
      </c>
      <c r="AN120" s="94">
        <f t="shared" si="4"/>
        <v>0.125</v>
      </c>
      <c r="AO120" s="94">
        <f t="shared" si="4"/>
        <v>0.42857142857142855</v>
      </c>
      <c r="AP120" s="94">
        <f t="shared" si="4"/>
        <v>1</v>
      </c>
      <c r="AQ120" s="94" t="s">
        <v>158</v>
      </c>
      <c r="AR120" s="94">
        <f t="shared" si="4"/>
        <v>1</v>
      </c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95" t="s">
        <v>521</v>
      </c>
      <c r="BF120" s="126">
        <v>6</v>
      </c>
      <c r="BG120" s="123">
        <f>BG108/BG$119</f>
        <v>0.14285714285714285</v>
      </c>
      <c r="BH120" s="123">
        <f t="shared" ref="BH120:BX125" si="5">BH108/BH$119</f>
        <v>0</v>
      </c>
      <c r="BI120" s="123">
        <f t="shared" si="5"/>
        <v>0</v>
      </c>
      <c r="BJ120" s="123">
        <f t="shared" si="5"/>
        <v>0</v>
      </c>
      <c r="BK120" s="123">
        <f t="shared" si="5"/>
        <v>0</v>
      </c>
      <c r="BL120" s="123">
        <f t="shared" si="5"/>
        <v>0</v>
      </c>
      <c r="BM120" s="123">
        <f t="shared" si="5"/>
        <v>0</v>
      </c>
      <c r="BN120" s="123">
        <f t="shared" si="5"/>
        <v>0</v>
      </c>
      <c r="BO120" s="123">
        <f t="shared" si="5"/>
        <v>0</v>
      </c>
      <c r="BP120" s="123">
        <f t="shared" si="5"/>
        <v>0.15384615384615385</v>
      </c>
      <c r="BQ120" s="123">
        <f>BQ108/BQ$119</f>
        <v>1</v>
      </c>
      <c r="BR120" s="123">
        <f t="shared" si="5"/>
        <v>0</v>
      </c>
      <c r="BS120" s="123">
        <f t="shared" si="5"/>
        <v>0.42857142857142855</v>
      </c>
      <c r="BT120" s="123">
        <f t="shared" si="5"/>
        <v>0.125</v>
      </c>
      <c r="BU120" s="123">
        <f t="shared" si="5"/>
        <v>0.42857142857142855</v>
      </c>
      <c r="BV120" s="128">
        <f t="shared" si="5"/>
        <v>1</v>
      </c>
      <c r="BW120" s="128" t="e">
        <f t="shared" si="5"/>
        <v>#DIV/0!</v>
      </c>
      <c r="BX120" s="128">
        <f t="shared" si="5"/>
        <v>1</v>
      </c>
    </row>
    <row r="121" spans="1:76" x14ac:dyDescent="0.35">
      <c r="A121" s="44">
        <v>37559</v>
      </c>
      <c r="B121" s="43">
        <v>3</v>
      </c>
      <c r="C121" s="124">
        <v>1</v>
      </c>
      <c r="D121" s="43">
        <v>2</v>
      </c>
      <c r="E121" s="124">
        <v>1</v>
      </c>
      <c r="F121" s="43" t="s">
        <v>33</v>
      </c>
      <c r="G121" s="158">
        <v>1</v>
      </c>
      <c r="H121" s="158">
        <v>1</v>
      </c>
      <c r="I121" s="158" t="s">
        <v>158</v>
      </c>
      <c r="J121" s="158" t="s">
        <v>158</v>
      </c>
      <c r="K121" s="158" t="s">
        <v>158</v>
      </c>
      <c r="L121" s="158" t="s">
        <v>158</v>
      </c>
      <c r="M121" s="158" t="s">
        <v>158</v>
      </c>
      <c r="N121" s="158" t="s">
        <v>158</v>
      </c>
      <c r="O121" s="158" t="s">
        <v>158</v>
      </c>
      <c r="P121" s="158">
        <v>2</v>
      </c>
      <c r="Q121" s="158">
        <v>6</v>
      </c>
      <c r="R121" s="158">
        <v>4</v>
      </c>
      <c r="S121" s="158" t="s">
        <v>158</v>
      </c>
      <c r="T121" s="158">
        <v>3</v>
      </c>
      <c r="U121" s="158" t="s">
        <v>158</v>
      </c>
      <c r="V121" s="158" t="s">
        <v>158</v>
      </c>
      <c r="W121" s="158" t="s">
        <v>158</v>
      </c>
      <c r="X121" s="158" t="s">
        <v>158</v>
      </c>
      <c r="Y121" s="1" t="s">
        <v>521</v>
      </c>
      <c r="Z121" s="1">
        <v>5</v>
      </c>
      <c r="AA121" s="94">
        <f t="shared" ref="AA121:AP125" si="6">AA109/AA$119</f>
        <v>0</v>
      </c>
      <c r="AB121" s="94">
        <f t="shared" si="6"/>
        <v>0</v>
      </c>
      <c r="AC121" s="94">
        <f t="shared" si="6"/>
        <v>0</v>
      </c>
      <c r="AD121" s="94">
        <f t="shared" si="6"/>
        <v>0</v>
      </c>
      <c r="AE121" s="94">
        <f t="shared" si="6"/>
        <v>0</v>
      </c>
      <c r="AF121" s="94">
        <f t="shared" si="6"/>
        <v>0</v>
      </c>
      <c r="AG121" s="94">
        <f t="shared" si="6"/>
        <v>0</v>
      </c>
      <c r="AH121" s="94">
        <f t="shared" si="6"/>
        <v>0</v>
      </c>
      <c r="AI121" s="94">
        <f t="shared" si="6"/>
        <v>0</v>
      </c>
      <c r="AJ121" s="94">
        <f t="shared" si="6"/>
        <v>7.6923076923076927E-2</v>
      </c>
      <c r="AK121" s="94">
        <f t="shared" si="6"/>
        <v>0</v>
      </c>
      <c r="AL121" s="94">
        <f t="shared" si="6"/>
        <v>0.20833333333333334</v>
      </c>
      <c r="AM121" s="94">
        <f t="shared" si="6"/>
        <v>0.14285714285714285</v>
      </c>
      <c r="AN121" s="94">
        <f t="shared" si="6"/>
        <v>0</v>
      </c>
      <c r="AO121" s="94">
        <f t="shared" si="6"/>
        <v>0.2857142857142857</v>
      </c>
      <c r="AP121" s="94">
        <f t="shared" si="6"/>
        <v>0</v>
      </c>
      <c r="AQ121" s="94" t="s">
        <v>158</v>
      </c>
      <c r="AR121" s="94">
        <f t="shared" si="4"/>
        <v>0</v>
      </c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95" t="s">
        <v>521</v>
      </c>
      <c r="BF121" s="126">
        <v>5</v>
      </c>
      <c r="BG121" s="123">
        <f t="shared" ref="BG121:BV125" si="7">BG109/BG$119</f>
        <v>0</v>
      </c>
      <c r="BH121" s="123">
        <f t="shared" si="7"/>
        <v>0</v>
      </c>
      <c r="BI121" s="123">
        <f t="shared" si="7"/>
        <v>0</v>
      </c>
      <c r="BJ121" s="123">
        <f t="shared" si="7"/>
        <v>0</v>
      </c>
      <c r="BK121" s="123">
        <f t="shared" si="7"/>
        <v>0</v>
      </c>
      <c r="BL121" s="123">
        <f t="shared" si="7"/>
        <v>0</v>
      </c>
      <c r="BM121" s="123">
        <f t="shared" si="7"/>
        <v>0</v>
      </c>
      <c r="BN121" s="123">
        <f t="shared" si="7"/>
        <v>0</v>
      </c>
      <c r="BO121" s="123">
        <f t="shared" si="7"/>
        <v>0</v>
      </c>
      <c r="BP121" s="123">
        <f t="shared" si="7"/>
        <v>7.6923076923076927E-2</v>
      </c>
      <c r="BQ121" s="123">
        <f t="shared" si="7"/>
        <v>0</v>
      </c>
      <c r="BR121" s="123">
        <f t="shared" si="7"/>
        <v>0.20833333333333334</v>
      </c>
      <c r="BS121" s="123">
        <f t="shared" si="7"/>
        <v>0.14285714285714285</v>
      </c>
      <c r="BT121" s="123">
        <f t="shared" si="7"/>
        <v>0</v>
      </c>
      <c r="BU121" s="123">
        <f t="shared" si="7"/>
        <v>0.2857142857142857</v>
      </c>
      <c r="BV121" s="123">
        <f t="shared" si="7"/>
        <v>0</v>
      </c>
      <c r="BW121" s="123" t="e">
        <f t="shared" si="5"/>
        <v>#DIV/0!</v>
      </c>
      <c r="BX121" s="123">
        <f t="shared" si="5"/>
        <v>0</v>
      </c>
    </row>
    <row r="122" spans="1:76" x14ac:dyDescent="0.35">
      <c r="A122" s="44">
        <v>38792</v>
      </c>
      <c r="B122" s="43">
        <v>3</v>
      </c>
      <c r="C122" s="124">
        <v>1</v>
      </c>
      <c r="D122" s="43">
        <v>2</v>
      </c>
      <c r="E122" s="124">
        <v>1</v>
      </c>
      <c r="F122" s="43" t="s">
        <v>17</v>
      </c>
      <c r="G122" s="158">
        <v>2</v>
      </c>
      <c r="H122" s="158">
        <v>1</v>
      </c>
      <c r="I122" s="158">
        <v>1</v>
      </c>
      <c r="J122" s="158">
        <v>1</v>
      </c>
      <c r="K122" s="158">
        <v>3</v>
      </c>
      <c r="L122" s="158">
        <v>1</v>
      </c>
      <c r="M122" s="158">
        <v>1</v>
      </c>
      <c r="N122" s="158" t="s">
        <v>158</v>
      </c>
      <c r="O122" s="158">
        <v>1</v>
      </c>
      <c r="P122" s="158">
        <v>6</v>
      </c>
      <c r="Q122" s="158">
        <v>6</v>
      </c>
      <c r="R122" s="158">
        <v>5</v>
      </c>
      <c r="S122" s="158">
        <v>4</v>
      </c>
      <c r="T122" s="158">
        <v>4</v>
      </c>
      <c r="U122" s="158">
        <v>5</v>
      </c>
      <c r="V122" s="158">
        <v>6</v>
      </c>
      <c r="W122" s="158" t="s">
        <v>158</v>
      </c>
      <c r="X122" s="158">
        <v>6</v>
      </c>
      <c r="Y122" s="1" t="s">
        <v>521</v>
      </c>
      <c r="Z122" s="1">
        <v>4</v>
      </c>
      <c r="AA122" s="94">
        <f t="shared" si="6"/>
        <v>4.7619047619047616E-2</v>
      </c>
      <c r="AB122" s="94">
        <f t="shared" si="4"/>
        <v>0</v>
      </c>
      <c r="AC122" s="94">
        <f t="shared" si="4"/>
        <v>0</v>
      </c>
      <c r="AD122" s="94">
        <f t="shared" si="4"/>
        <v>0</v>
      </c>
      <c r="AE122" s="94">
        <f t="shared" si="4"/>
        <v>0</v>
      </c>
      <c r="AF122" s="94">
        <f t="shared" si="4"/>
        <v>0</v>
      </c>
      <c r="AG122" s="94">
        <f t="shared" si="4"/>
        <v>0</v>
      </c>
      <c r="AH122" s="94">
        <f t="shared" si="4"/>
        <v>0</v>
      </c>
      <c r="AI122" s="94">
        <f t="shared" si="4"/>
        <v>0</v>
      </c>
      <c r="AJ122" s="94">
        <f t="shared" si="4"/>
        <v>0.23076923076923078</v>
      </c>
      <c r="AK122" s="94">
        <f t="shared" si="4"/>
        <v>0</v>
      </c>
      <c r="AL122" s="94">
        <f t="shared" si="4"/>
        <v>0.45833333333333331</v>
      </c>
      <c r="AM122" s="94">
        <f t="shared" si="4"/>
        <v>0.42857142857142855</v>
      </c>
      <c r="AN122" s="94">
        <f t="shared" si="4"/>
        <v>0.125</v>
      </c>
      <c r="AO122" s="94">
        <f t="shared" si="4"/>
        <v>0</v>
      </c>
      <c r="AP122" s="94">
        <f t="shared" si="4"/>
        <v>0</v>
      </c>
      <c r="AQ122" s="94" t="s">
        <v>158</v>
      </c>
      <c r="AR122" s="94">
        <f t="shared" si="4"/>
        <v>0</v>
      </c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95" t="s">
        <v>521</v>
      </c>
      <c r="BF122" s="126">
        <v>4</v>
      </c>
      <c r="BG122" s="123">
        <f t="shared" si="7"/>
        <v>4.7619047619047616E-2</v>
      </c>
      <c r="BH122" s="123">
        <f t="shared" si="5"/>
        <v>0</v>
      </c>
      <c r="BI122" s="123">
        <f t="shared" si="5"/>
        <v>0</v>
      </c>
      <c r="BJ122" s="123">
        <f t="shared" si="5"/>
        <v>0</v>
      </c>
      <c r="BK122" s="123">
        <f t="shared" si="5"/>
        <v>0</v>
      </c>
      <c r="BL122" s="123">
        <f t="shared" si="5"/>
        <v>0</v>
      </c>
      <c r="BM122" s="123">
        <f t="shared" si="5"/>
        <v>0</v>
      </c>
      <c r="BN122" s="123">
        <f t="shared" si="5"/>
        <v>0</v>
      </c>
      <c r="BO122" s="123">
        <f t="shared" si="5"/>
        <v>0</v>
      </c>
      <c r="BP122" s="123">
        <f t="shared" si="5"/>
        <v>0.23076923076923078</v>
      </c>
      <c r="BQ122" s="123">
        <f t="shared" si="5"/>
        <v>0</v>
      </c>
      <c r="BR122" s="123">
        <f t="shared" si="5"/>
        <v>0.45833333333333331</v>
      </c>
      <c r="BS122" s="123">
        <f t="shared" si="5"/>
        <v>0.42857142857142855</v>
      </c>
      <c r="BT122" s="123">
        <f t="shared" si="5"/>
        <v>0.125</v>
      </c>
      <c r="BU122" s="123">
        <f t="shared" si="5"/>
        <v>0</v>
      </c>
      <c r="BV122" s="123">
        <f t="shared" si="5"/>
        <v>0</v>
      </c>
      <c r="BW122" s="123" t="e">
        <f t="shared" si="5"/>
        <v>#DIV/0!</v>
      </c>
      <c r="BX122" s="123">
        <f t="shared" si="5"/>
        <v>0</v>
      </c>
    </row>
    <row r="123" spans="1:76" x14ac:dyDescent="0.35">
      <c r="A123" s="44">
        <v>38792</v>
      </c>
      <c r="B123" s="43">
        <v>3</v>
      </c>
      <c r="C123" s="124">
        <v>1</v>
      </c>
      <c r="D123" s="43">
        <v>2</v>
      </c>
      <c r="E123" s="124">
        <v>1</v>
      </c>
      <c r="F123" s="43" t="s">
        <v>17</v>
      </c>
      <c r="G123" s="158">
        <v>2</v>
      </c>
      <c r="H123" s="158">
        <v>1</v>
      </c>
      <c r="I123" s="158">
        <v>1</v>
      </c>
      <c r="J123" s="158">
        <v>1</v>
      </c>
      <c r="K123" s="158">
        <v>3</v>
      </c>
      <c r="L123" s="158">
        <v>1</v>
      </c>
      <c r="M123" s="158">
        <v>2</v>
      </c>
      <c r="N123" s="158">
        <v>1</v>
      </c>
      <c r="O123" s="158">
        <v>1</v>
      </c>
      <c r="P123" s="158">
        <v>6</v>
      </c>
      <c r="Q123" s="158">
        <v>6</v>
      </c>
      <c r="R123" s="158">
        <v>5</v>
      </c>
      <c r="S123" s="158">
        <v>4</v>
      </c>
      <c r="T123" s="158">
        <v>3</v>
      </c>
      <c r="U123" s="158">
        <v>5</v>
      </c>
      <c r="V123" s="158">
        <v>6</v>
      </c>
      <c r="W123" s="158" t="s">
        <v>158</v>
      </c>
      <c r="X123" s="158">
        <v>6</v>
      </c>
      <c r="Y123" s="1" t="s">
        <v>521</v>
      </c>
      <c r="Z123" s="1">
        <v>3</v>
      </c>
      <c r="AA123" s="94">
        <f t="shared" si="6"/>
        <v>0.14285714285714285</v>
      </c>
      <c r="AB123" s="94">
        <f t="shared" si="4"/>
        <v>0</v>
      </c>
      <c r="AC123" s="94">
        <f t="shared" si="4"/>
        <v>0</v>
      </c>
      <c r="AD123" s="94">
        <f t="shared" si="4"/>
        <v>0</v>
      </c>
      <c r="AE123" s="94">
        <f t="shared" si="4"/>
        <v>0.5</v>
      </c>
      <c r="AF123" s="94">
        <f t="shared" si="4"/>
        <v>0</v>
      </c>
      <c r="AG123" s="94">
        <f t="shared" si="4"/>
        <v>0</v>
      </c>
      <c r="AH123" s="94">
        <f t="shared" si="4"/>
        <v>0</v>
      </c>
      <c r="AI123" s="94">
        <f t="shared" si="4"/>
        <v>0</v>
      </c>
      <c r="AJ123" s="94">
        <f t="shared" si="4"/>
        <v>7.6923076923076927E-2</v>
      </c>
      <c r="AK123" s="94">
        <f t="shared" si="4"/>
        <v>0</v>
      </c>
      <c r="AL123" s="94">
        <f t="shared" si="4"/>
        <v>0.16666666666666666</v>
      </c>
      <c r="AM123" s="94">
        <f t="shared" si="4"/>
        <v>0</v>
      </c>
      <c r="AN123" s="94">
        <f t="shared" si="4"/>
        <v>0.375</v>
      </c>
      <c r="AO123" s="94">
        <f t="shared" si="4"/>
        <v>0</v>
      </c>
      <c r="AP123" s="94">
        <f t="shared" si="4"/>
        <v>0</v>
      </c>
      <c r="AQ123" s="94" t="s">
        <v>158</v>
      </c>
      <c r="AR123" s="94">
        <f t="shared" si="4"/>
        <v>0</v>
      </c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95" t="s">
        <v>521</v>
      </c>
      <c r="BF123" s="126">
        <v>3</v>
      </c>
      <c r="BG123" s="123">
        <f t="shared" si="7"/>
        <v>0.14285714285714285</v>
      </c>
      <c r="BH123" s="123">
        <f t="shared" si="5"/>
        <v>0</v>
      </c>
      <c r="BI123" s="123">
        <f t="shared" si="5"/>
        <v>0</v>
      </c>
      <c r="BJ123" s="123">
        <f t="shared" si="5"/>
        <v>0</v>
      </c>
      <c r="BK123" s="123">
        <f t="shared" si="5"/>
        <v>0.5</v>
      </c>
      <c r="BL123" s="123">
        <f t="shared" si="5"/>
        <v>0</v>
      </c>
      <c r="BM123" s="123">
        <f t="shared" si="5"/>
        <v>0</v>
      </c>
      <c r="BN123" s="123">
        <f t="shared" si="5"/>
        <v>0</v>
      </c>
      <c r="BO123" s="123">
        <f t="shared" si="5"/>
        <v>0</v>
      </c>
      <c r="BP123" s="123">
        <f t="shared" si="5"/>
        <v>7.6923076923076927E-2</v>
      </c>
      <c r="BQ123" s="123">
        <f t="shared" si="5"/>
        <v>0</v>
      </c>
      <c r="BR123" s="123">
        <f t="shared" si="5"/>
        <v>0.16666666666666666</v>
      </c>
      <c r="BS123" s="123">
        <f t="shared" si="5"/>
        <v>0</v>
      </c>
      <c r="BT123" s="123">
        <f t="shared" si="5"/>
        <v>0.375</v>
      </c>
      <c r="BU123" s="123">
        <f t="shared" si="5"/>
        <v>0</v>
      </c>
      <c r="BV123" s="123">
        <f t="shared" si="5"/>
        <v>0</v>
      </c>
      <c r="BW123" s="123" t="e">
        <f t="shared" si="5"/>
        <v>#DIV/0!</v>
      </c>
      <c r="BX123" s="123">
        <f t="shared" si="5"/>
        <v>0</v>
      </c>
    </row>
    <row r="124" spans="1:76" x14ac:dyDescent="0.35">
      <c r="A124" s="44">
        <v>40006</v>
      </c>
      <c r="B124" s="43">
        <v>3</v>
      </c>
      <c r="C124" s="124">
        <v>1</v>
      </c>
      <c r="D124" s="43">
        <v>3</v>
      </c>
      <c r="E124" s="124">
        <v>1</v>
      </c>
      <c r="F124" s="43" t="s">
        <v>57</v>
      </c>
      <c r="G124" s="158">
        <v>2</v>
      </c>
      <c r="H124" s="158">
        <v>1</v>
      </c>
      <c r="I124" s="158">
        <v>1</v>
      </c>
      <c r="J124" s="158" t="s">
        <v>158</v>
      </c>
      <c r="K124" s="158" t="s">
        <v>158</v>
      </c>
      <c r="L124" s="158" t="s">
        <v>158</v>
      </c>
      <c r="M124" s="158" t="s">
        <v>158</v>
      </c>
      <c r="N124" s="158" t="s">
        <v>158</v>
      </c>
      <c r="O124" s="158" t="s">
        <v>158</v>
      </c>
      <c r="P124" s="158" t="s">
        <v>158</v>
      </c>
      <c r="Q124" s="158">
        <v>6</v>
      </c>
      <c r="R124" s="158">
        <v>5</v>
      </c>
      <c r="S124" s="158" t="s">
        <v>158</v>
      </c>
      <c r="T124" s="158" t="s">
        <v>158</v>
      </c>
      <c r="U124" s="158" t="s">
        <v>158</v>
      </c>
      <c r="V124" s="158" t="s">
        <v>158</v>
      </c>
      <c r="W124" s="158" t="s">
        <v>158</v>
      </c>
      <c r="X124" s="158" t="s">
        <v>158</v>
      </c>
      <c r="Y124" s="1" t="s">
        <v>521</v>
      </c>
      <c r="Z124" s="1">
        <v>2</v>
      </c>
      <c r="AA124" s="94">
        <f t="shared" si="6"/>
        <v>0.42857142857142855</v>
      </c>
      <c r="AB124" s="94">
        <f t="shared" si="4"/>
        <v>0</v>
      </c>
      <c r="AC124" s="94">
        <f t="shared" si="4"/>
        <v>0.33333333333333331</v>
      </c>
      <c r="AD124" s="94">
        <f t="shared" si="4"/>
        <v>0</v>
      </c>
      <c r="AE124" s="94">
        <f t="shared" si="4"/>
        <v>0</v>
      </c>
      <c r="AF124" s="94">
        <f t="shared" si="4"/>
        <v>0</v>
      </c>
      <c r="AG124" s="94">
        <f t="shared" si="4"/>
        <v>0.5</v>
      </c>
      <c r="AH124" s="94">
        <f t="shared" si="4"/>
        <v>0.5</v>
      </c>
      <c r="AI124" s="94">
        <f t="shared" si="4"/>
        <v>0</v>
      </c>
      <c r="AJ124" s="94">
        <f t="shared" si="4"/>
        <v>0.23076923076923078</v>
      </c>
      <c r="AK124" s="94">
        <f t="shared" si="4"/>
        <v>0</v>
      </c>
      <c r="AL124" s="94">
        <f t="shared" si="4"/>
        <v>0.16666666666666666</v>
      </c>
      <c r="AM124" s="94">
        <f t="shared" si="4"/>
        <v>0</v>
      </c>
      <c r="AN124" s="94">
        <f t="shared" si="4"/>
        <v>0.375</v>
      </c>
      <c r="AO124" s="94">
        <f t="shared" si="4"/>
        <v>0.14285714285714285</v>
      </c>
      <c r="AP124" s="94">
        <f t="shared" si="4"/>
        <v>0</v>
      </c>
      <c r="AQ124" s="94" t="s">
        <v>158</v>
      </c>
      <c r="AR124" s="94">
        <f t="shared" si="4"/>
        <v>0</v>
      </c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95" t="s">
        <v>521</v>
      </c>
      <c r="BF124" s="126">
        <v>2</v>
      </c>
      <c r="BG124" s="123">
        <f t="shared" si="7"/>
        <v>0.42857142857142855</v>
      </c>
      <c r="BH124" s="123">
        <f t="shared" si="5"/>
        <v>0</v>
      </c>
      <c r="BI124" s="123">
        <f t="shared" si="5"/>
        <v>0.33333333333333331</v>
      </c>
      <c r="BJ124" s="123">
        <f t="shared" si="5"/>
        <v>0</v>
      </c>
      <c r="BK124" s="123">
        <f t="shared" si="5"/>
        <v>0</v>
      </c>
      <c r="BL124" s="123">
        <f t="shared" si="5"/>
        <v>0</v>
      </c>
      <c r="BM124" s="123">
        <f t="shared" si="5"/>
        <v>0.5</v>
      </c>
      <c r="BN124" s="123">
        <f t="shared" si="5"/>
        <v>0.5</v>
      </c>
      <c r="BO124" s="123">
        <f t="shared" si="5"/>
        <v>0</v>
      </c>
      <c r="BP124" s="123">
        <f t="shared" si="5"/>
        <v>0.23076923076923078</v>
      </c>
      <c r="BQ124" s="123">
        <f t="shared" si="5"/>
        <v>0</v>
      </c>
      <c r="BR124" s="123">
        <f t="shared" si="5"/>
        <v>0.16666666666666666</v>
      </c>
      <c r="BS124" s="123">
        <f t="shared" si="5"/>
        <v>0</v>
      </c>
      <c r="BT124" s="123">
        <f t="shared" si="5"/>
        <v>0.375</v>
      </c>
      <c r="BU124" s="123">
        <f t="shared" si="5"/>
        <v>0.14285714285714285</v>
      </c>
      <c r="BV124" s="123">
        <f t="shared" si="5"/>
        <v>0</v>
      </c>
      <c r="BW124" s="123" t="e">
        <f t="shared" si="5"/>
        <v>#DIV/0!</v>
      </c>
      <c r="BX124" s="123">
        <f t="shared" si="5"/>
        <v>0</v>
      </c>
    </row>
    <row r="125" spans="1:76" x14ac:dyDescent="0.35">
      <c r="A125" s="44">
        <v>40304</v>
      </c>
      <c r="B125" s="43">
        <v>4</v>
      </c>
      <c r="C125" s="124">
        <v>1</v>
      </c>
      <c r="D125" s="43">
        <v>1</v>
      </c>
      <c r="E125" s="124">
        <v>1</v>
      </c>
      <c r="F125" s="43" t="s">
        <v>27</v>
      </c>
      <c r="G125" s="158">
        <v>2</v>
      </c>
      <c r="H125" s="158">
        <v>1</v>
      </c>
      <c r="I125" s="158">
        <v>2</v>
      </c>
      <c r="J125" s="158" t="s">
        <v>158</v>
      </c>
      <c r="K125" s="158">
        <v>1</v>
      </c>
      <c r="L125" s="158">
        <v>1</v>
      </c>
      <c r="M125" s="158" t="s">
        <v>158</v>
      </c>
      <c r="N125" s="158">
        <v>2</v>
      </c>
      <c r="O125" s="158" t="s">
        <v>158</v>
      </c>
      <c r="P125" s="158">
        <v>1</v>
      </c>
      <c r="Q125" s="158">
        <v>6</v>
      </c>
      <c r="R125" s="158">
        <v>3</v>
      </c>
      <c r="S125" s="158">
        <v>6</v>
      </c>
      <c r="T125" s="158">
        <v>3</v>
      </c>
      <c r="U125" s="158">
        <v>6</v>
      </c>
      <c r="V125" s="158">
        <v>6</v>
      </c>
      <c r="W125" s="158" t="s">
        <v>158</v>
      </c>
      <c r="X125" s="158">
        <v>6</v>
      </c>
      <c r="Y125" s="1" t="s">
        <v>521</v>
      </c>
      <c r="Z125" s="1">
        <v>1</v>
      </c>
      <c r="AA125" s="94">
        <f t="shared" si="6"/>
        <v>0.23809523809523808</v>
      </c>
      <c r="AB125" s="94">
        <f t="shared" si="4"/>
        <v>1</v>
      </c>
      <c r="AC125" s="94">
        <f t="shared" si="4"/>
        <v>0.66666666666666663</v>
      </c>
      <c r="AD125" s="94">
        <f t="shared" si="4"/>
        <v>1</v>
      </c>
      <c r="AE125" s="94">
        <f t="shared" si="4"/>
        <v>0.5</v>
      </c>
      <c r="AF125" s="94">
        <f t="shared" si="4"/>
        <v>1</v>
      </c>
      <c r="AG125" s="94">
        <f t="shared" si="4"/>
        <v>0.5</v>
      </c>
      <c r="AH125" s="94">
        <f t="shared" si="4"/>
        <v>0.5</v>
      </c>
      <c r="AI125" s="94">
        <f t="shared" si="4"/>
        <v>1</v>
      </c>
      <c r="AJ125" s="94">
        <f t="shared" si="4"/>
        <v>0.23076923076923078</v>
      </c>
      <c r="AK125" s="94">
        <f t="shared" si="4"/>
        <v>0</v>
      </c>
      <c r="AL125" s="94">
        <f t="shared" si="4"/>
        <v>0</v>
      </c>
      <c r="AM125" s="94">
        <f t="shared" si="4"/>
        <v>0</v>
      </c>
      <c r="AN125" s="94">
        <f t="shared" si="4"/>
        <v>0</v>
      </c>
      <c r="AO125" s="94">
        <f t="shared" si="4"/>
        <v>0.14285714285714285</v>
      </c>
      <c r="AP125" s="94">
        <f t="shared" si="4"/>
        <v>0</v>
      </c>
      <c r="AQ125" s="94" t="s">
        <v>158</v>
      </c>
      <c r="AR125" s="94">
        <f t="shared" si="4"/>
        <v>0</v>
      </c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95" t="s">
        <v>521</v>
      </c>
      <c r="BF125" s="126">
        <v>1</v>
      </c>
      <c r="BG125" s="123">
        <f t="shared" si="7"/>
        <v>0.23809523809523808</v>
      </c>
      <c r="BH125" s="123">
        <f t="shared" si="5"/>
        <v>1</v>
      </c>
      <c r="BI125" s="123">
        <f t="shared" si="5"/>
        <v>0.66666666666666663</v>
      </c>
      <c r="BJ125" s="123">
        <f t="shared" si="5"/>
        <v>1</v>
      </c>
      <c r="BK125" s="123">
        <f t="shared" si="5"/>
        <v>0.5</v>
      </c>
      <c r="BL125" s="123">
        <f t="shared" si="5"/>
        <v>1</v>
      </c>
      <c r="BM125" s="123">
        <f t="shared" si="5"/>
        <v>0.5</v>
      </c>
      <c r="BN125" s="123">
        <f t="shared" si="5"/>
        <v>0.5</v>
      </c>
      <c r="BO125" s="123">
        <f t="shared" si="5"/>
        <v>1</v>
      </c>
      <c r="BP125" s="123">
        <f t="shared" si="5"/>
        <v>0.23076923076923078</v>
      </c>
      <c r="BQ125" s="123">
        <f t="shared" si="5"/>
        <v>0</v>
      </c>
      <c r="BR125" s="123">
        <f t="shared" si="5"/>
        <v>0</v>
      </c>
      <c r="BS125" s="123">
        <f t="shared" si="5"/>
        <v>0</v>
      </c>
      <c r="BT125" s="123">
        <f t="shared" si="5"/>
        <v>0</v>
      </c>
      <c r="BU125" s="123">
        <f t="shared" si="5"/>
        <v>0.14285714285714285</v>
      </c>
      <c r="BV125" s="123">
        <f t="shared" si="5"/>
        <v>0</v>
      </c>
      <c r="BW125" s="123" t="e">
        <f t="shared" si="5"/>
        <v>#DIV/0!</v>
      </c>
      <c r="BX125" s="123">
        <f t="shared" si="5"/>
        <v>0</v>
      </c>
    </row>
    <row r="126" spans="1:76" x14ac:dyDescent="0.35">
      <c r="A126" s="44">
        <v>41460</v>
      </c>
      <c r="B126" s="43">
        <v>4</v>
      </c>
      <c r="C126" s="124">
        <v>1</v>
      </c>
      <c r="D126" s="43">
        <v>2</v>
      </c>
      <c r="E126" s="124">
        <v>2</v>
      </c>
      <c r="F126" s="43" t="s">
        <v>38</v>
      </c>
      <c r="G126" s="158">
        <v>6</v>
      </c>
      <c r="H126" s="158" t="s">
        <v>158</v>
      </c>
      <c r="I126" s="158" t="s">
        <v>158</v>
      </c>
      <c r="J126" s="158" t="s">
        <v>158</v>
      </c>
      <c r="K126" s="158" t="s">
        <v>158</v>
      </c>
      <c r="L126" s="158" t="s">
        <v>158</v>
      </c>
      <c r="M126" s="158" t="s">
        <v>158</v>
      </c>
      <c r="N126" s="158" t="s">
        <v>158</v>
      </c>
      <c r="O126" s="158" t="s">
        <v>158</v>
      </c>
      <c r="P126" s="158" t="s">
        <v>158</v>
      </c>
      <c r="Q126" s="158">
        <v>6</v>
      </c>
      <c r="R126" s="158">
        <v>5</v>
      </c>
      <c r="S126" s="158" t="s">
        <v>158</v>
      </c>
      <c r="T126" s="158" t="s">
        <v>158</v>
      </c>
      <c r="U126" s="158" t="s">
        <v>158</v>
      </c>
      <c r="V126" s="158" t="s">
        <v>158</v>
      </c>
      <c r="W126" s="158" t="s">
        <v>158</v>
      </c>
      <c r="X126" s="158" t="s">
        <v>158</v>
      </c>
      <c r="Y126" s="113" t="s">
        <v>530</v>
      </c>
      <c r="Z126" s="113"/>
      <c r="AA126" s="183">
        <f>AA119/AA118</f>
        <v>0.80769230769230771</v>
      </c>
      <c r="AB126" s="171">
        <f t="shared" ref="AB126:AR126" si="8">AB119/AB118</f>
        <v>0.23076923076923078</v>
      </c>
      <c r="AC126" s="171">
        <f t="shared" si="8"/>
        <v>0.23076923076923078</v>
      </c>
      <c r="AD126" s="171">
        <f t="shared" si="8"/>
        <v>7.6923076923076927E-2</v>
      </c>
      <c r="AE126" s="171">
        <f t="shared" si="8"/>
        <v>0.15384615384615385</v>
      </c>
      <c r="AF126" s="171">
        <f t="shared" si="8"/>
        <v>0.26923076923076922</v>
      </c>
      <c r="AG126" s="171">
        <f t="shared" si="8"/>
        <v>7.6923076923076927E-2</v>
      </c>
      <c r="AH126" s="171">
        <f t="shared" si="8"/>
        <v>7.6923076923076927E-2</v>
      </c>
      <c r="AI126" s="171">
        <f t="shared" si="8"/>
        <v>0.15384615384615385</v>
      </c>
      <c r="AJ126" s="183">
        <f t="shared" si="8"/>
        <v>0.5</v>
      </c>
      <c r="AK126" s="183">
        <f t="shared" si="8"/>
        <v>0.92307692307692313</v>
      </c>
      <c r="AL126" s="183">
        <f t="shared" si="8"/>
        <v>0.92307692307692313</v>
      </c>
      <c r="AM126" s="171">
        <f t="shared" si="8"/>
        <v>0.26923076923076922</v>
      </c>
      <c r="AN126" s="171">
        <f t="shared" si="8"/>
        <v>0.30769230769230771</v>
      </c>
      <c r="AO126" s="171">
        <f t="shared" si="8"/>
        <v>0.26923076923076922</v>
      </c>
      <c r="AP126" s="171">
        <f t="shared" si="8"/>
        <v>0.26923076923076922</v>
      </c>
      <c r="AQ126" s="171">
        <f t="shared" ref="AQ126" si="9">AQ119/AQ118</f>
        <v>0</v>
      </c>
      <c r="AR126" s="171">
        <f t="shared" si="8"/>
        <v>0.26923076923076922</v>
      </c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27" t="s">
        <v>530</v>
      </c>
      <c r="BF126" s="127"/>
      <c r="BG126" s="128">
        <f>BG119/BG118</f>
        <v>0.80769230769230771</v>
      </c>
      <c r="BH126" s="129">
        <f t="shared" ref="BH126:BX126" si="10">BH119/BH118</f>
        <v>0.23076923076923078</v>
      </c>
      <c r="BI126" s="129">
        <f t="shared" si="10"/>
        <v>0.23076923076923078</v>
      </c>
      <c r="BJ126" s="129">
        <f t="shared" si="10"/>
        <v>7.6923076923076927E-2</v>
      </c>
      <c r="BK126" s="129">
        <f t="shared" si="10"/>
        <v>0.15384615384615385</v>
      </c>
      <c r="BL126" s="129">
        <f t="shared" si="10"/>
        <v>0.26923076923076922</v>
      </c>
      <c r="BM126" s="129">
        <f t="shared" si="10"/>
        <v>7.6923076923076927E-2</v>
      </c>
      <c r="BN126" s="129">
        <f t="shared" si="10"/>
        <v>7.6923076923076927E-2</v>
      </c>
      <c r="BO126" s="129">
        <f t="shared" si="10"/>
        <v>0.15384615384615385</v>
      </c>
      <c r="BP126" s="128">
        <f t="shared" si="10"/>
        <v>0.5</v>
      </c>
      <c r="BQ126" s="128">
        <f t="shared" si="10"/>
        <v>0.92307692307692313</v>
      </c>
      <c r="BR126" s="128">
        <f t="shared" si="10"/>
        <v>0.92307692307692313</v>
      </c>
      <c r="BS126" s="129">
        <f t="shared" si="10"/>
        <v>0.26923076923076922</v>
      </c>
      <c r="BT126" s="129">
        <f t="shared" si="10"/>
        <v>0.30769230769230771</v>
      </c>
      <c r="BU126" s="129">
        <f t="shared" si="10"/>
        <v>0.26923076923076922</v>
      </c>
      <c r="BV126" s="129">
        <f t="shared" si="10"/>
        <v>0.26923076923076922</v>
      </c>
      <c r="BW126" s="129">
        <f t="shared" si="10"/>
        <v>0</v>
      </c>
      <c r="BX126" s="129">
        <f t="shared" si="10"/>
        <v>0.26923076923076922</v>
      </c>
    </row>
    <row r="127" spans="1:76" x14ac:dyDescent="0.35">
      <c r="A127" s="44">
        <v>41474</v>
      </c>
      <c r="B127" s="43">
        <v>3</v>
      </c>
      <c r="C127" s="124">
        <v>1</v>
      </c>
      <c r="D127" s="43">
        <v>3</v>
      </c>
      <c r="E127" s="124">
        <v>1</v>
      </c>
      <c r="F127" s="43" t="s">
        <v>57</v>
      </c>
      <c r="G127" s="158">
        <v>3</v>
      </c>
      <c r="H127" s="158" t="s">
        <v>158</v>
      </c>
      <c r="I127" s="158" t="s">
        <v>158</v>
      </c>
      <c r="J127" s="158" t="s">
        <v>158</v>
      </c>
      <c r="K127" s="158" t="s">
        <v>158</v>
      </c>
      <c r="L127" s="158" t="s">
        <v>158</v>
      </c>
      <c r="M127" s="158" t="s">
        <v>158</v>
      </c>
      <c r="N127" s="158" t="s">
        <v>158</v>
      </c>
      <c r="O127" s="158" t="s">
        <v>158</v>
      </c>
      <c r="P127" s="158">
        <v>4</v>
      </c>
      <c r="Q127" s="158">
        <v>6</v>
      </c>
      <c r="R127" s="158">
        <v>2</v>
      </c>
      <c r="S127" s="158" t="s">
        <v>158</v>
      </c>
      <c r="T127" s="158" t="s">
        <v>158</v>
      </c>
      <c r="U127" s="158" t="s">
        <v>158</v>
      </c>
      <c r="V127" s="158" t="s">
        <v>158</v>
      </c>
      <c r="W127" s="158" t="s">
        <v>158</v>
      </c>
      <c r="X127" s="158" t="s">
        <v>158</v>
      </c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76" x14ac:dyDescent="0.35">
      <c r="A128" s="44">
        <v>43248</v>
      </c>
      <c r="B128" s="43">
        <v>4</v>
      </c>
      <c r="C128" s="124">
        <v>2</v>
      </c>
      <c r="D128" s="43">
        <v>2</v>
      </c>
      <c r="E128" s="124">
        <v>1</v>
      </c>
      <c r="F128" s="43" t="s">
        <v>45</v>
      </c>
      <c r="G128" s="158">
        <v>1</v>
      </c>
      <c r="H128" s="158" t="s">
        <v>158</v>
      </c>
      <c r="I128" s="158" t="s">
        <v>158</v>
      </c>
      <c r="J128" s="158" t="s">
        <v>158</v>
      </c>
      <c r="K128" s="158">
        <v>1</v>
      </c>
      <c r="L128" s="158" t="s">
        <v>158</v>
      </c>
      <c r="M128" s="158" t="s">
        <v>158</v>
      </c>
      <c r="N128" s="158" t="s">
        <v>158</v>
      </c>
      <c r="O128" s="158" t="s">
        <v>158</v>
      </c>
      <c r="P128" s="158" t="s">
        <v>158</v>
      </c>
      <c r="Q128" s="158">
        <v>6</v>
      </c>
      <c r="R128" s="158">
        <v>2</v>
      </c>
      <c r="S128" s="158" t="s">
        <v>158</v>
      </c>
      <c r="T128" s="158" t="s">
        <v>158</v>
      </c>
      <c r="U128" s="158" t="s">
        <v>158</v>
      </c>
      <c r="V128" s="158" t="s">
        <v>158</v>
      </c>
      <c r="W128" s="158" t="s">
        <v>158</v>
      </c>
      <c r="X128" s="158" t="s">
        <v>158</v>
      </c>
      <c r="AX128" s="1"/>
      <c r="AY128" s="1"/>
      <c r="AZ128" s="1"/>
      <c r="BA128" s="1"/>
      <c r="BB128" s="1"/>
      <c r="BC128" s="1"/>
      <c r="BD128" s="1"/>
      <c r="BE128" s="1"/>
    </row>
    <row r="129" spans="1:57" x14ac:dyDescent="0.35">
      <c r="A129" s="44">
        <v>43621</v>
      </c>
      <c r="B129" s="43">
        <v>4</v>
      </c>
      <c r="C129" s="124">
        <v>1</v>
      </c>
      <c r="D129" s="43">
        <v>2</v>
      </c>
      <c r="E129" s="124">
        <v>1</v>
      </c>
      <c r="F129" s="43" t="s">
        <v>22</v>
      </c>
      <c r="G129" s="158">
        <v>2</v>
      </c>
      <c r="H129" s="158" t="s">
        <v>158</v>
      </c>
      <c r="I129" s="158" t="s">
        <v>158</v>
      </c>
      <c r="J129" s="158" t="s">
        <v>158</v>
      </c>
      <c r="K129" s="158" t="s">
        <v>158</v>
      </c>
      <c r="L129" s="158" t="s">
        <v>158</v>
      </c>
      <c r="M129" s="158" t="s">
        <v>158</v>
      </c>
      <c r="N129" s="158" t="s">
        <v>158</v>
      </c>
      <c r="O129" s="158" t="s">
        <v>158</v>
      </c>
      <c r="P129" s="158" t="s">
        <v>158</v>
      </c>
      <c r="Q129" s="158">
        <v>6</v>
      </c>
      <c r="R129" s="158">
        <v>4</v>
      </c>
      <c r="S129" s="158" t="s">
        <v>158</v>
      </c>
      <c r="T129" s="158" t="s">
        <v>158</v>
      </c>
      <c r="U129" s="158" t="s">
        <v>158</v>
      </c>
      <c r="V129" s="158" t="s">
        <v>158</v>
      </c>
      <c r="W129" s="158" t="s">
        <v>158</v>
      </c>
      <c r="X129" s="158" t="s">
        <v>158</v>
      </c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x14ac:dyDescent="0.35">
      <c r="A130" s="44">
        <v>45260</v>
      </c>
      <c r="B130" s="43">
        <v>3</v>
      </c>
      <c r="C130" s="124">
        <v>1</v>
      </c>
      <c r="D130" s="43">
        <v>3</v>
      </c>
      <c r="E130" s="124">
        <v>1</v>
      </c>
      <c r="F130" s="43" t="s">
        <v>57</v>
      </c>
      <c r="G130" s="158">
        <v>2</v>
      </c>
      <c r="H130" s="158">
        <v>1</v>
      </c>
      <c r="I130" s="158">
        <v>2</v>
      </c>
      <c r="J130" s="158" t="s">
        <v>158</v>
      </c>
      <c r="K130" s="158" t="s">
        <v>158</v>
      </c>
      <c r="L130" s="158" t="s">
        <v>158</v>
      </c>
      <c r="M130" s="158" t="s">
        <v>158</v>
      </c>
      <c r="N130" s="158" t="s">
        <v>158</v>
      </c>
      <c r="O130" s="158">
        <v>1</v>
      </c>
      <c r="P130" s="158">
        <v>2</v>
      </c>
      <c r="Q130" s="158">
        <v>6</v>
      </c>
      <c r="R130" s="158">
        <v>4</v>
      </c>
      <c r="S130" s="158">
        <v>5</v>
      </c>
      <c r="T130" s="158" t="s">
        <v>158</v>
      </c>
      <c r="U130" s="158" t="s">
        <v>158</v>
      </c>
      <c r="V130" s="158" t="s">
        <v>158</v>
      </c>
      <c r="W130" s="158" t="s">
        <v>158</v>
      </c>
      <c r="X130" s="158" t="s">
        <v>158</v>
      </c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x14ac:dyDescent="0.35">
      <c r="A131" s="44">
        <v>46057</v>
      </c>
      <c r="B131" s="43">
        <v>3</v>
      </c>
      <c r="C131" s="124">
        <v>1</v>
      </c>
      <c r="D131" s="43">
        <v>2</v>
      </c>
      <c r="E131" s="124">
        <v>1</v>
      </c>
      <c r="F131" s="43" t="s">
        <v>33</v>
      </c>
      <c r="G131" s="158">
        <v>2</v>
      </c>
      <c r="H131" s="158" t="s">
        <v>158</v>
      </c>
      <c r="I131" s="158" t="s">
        <v>158</v>
      </c>
      <c r="J131" s="158" t="s">
        <v>158</v>
      </c>
      <c r="K131" s="158" t="s">
        <v>158</v>
      </c>
      <c r="L131" s="158">
        <v>1</v>
      </c>
      <c r="M131" s="158" t="s">
        <v>158</v>
      </c>
      <c r="N131" s="158" t="s">
        <v>158</v>
      </c>
      <c r="O131" s="158" t="s">
        <v>158</v>
      </c>
      <c r="P131" s="158" t="s">
        <v>158</v>
      </c>
      <c r="Q131" s="158">
        <v>6</v>
      </c>
      <c r="R131" s="158">
        <v>2</v>
      </c>
      <c r="S131" s="158" t="s">
        <v>158</v>
      </c>
      <c r="T131" s="158" t="s">
        <v>158</v>
      </c>
      <c r="U131" s="158" t="s">
        <v>158</v>
      </c>
      <c r="V131" s="158" t="s">
        <v>158</v>
      </c>
      <c r="W131" s="158" t="s">
        <v>158</v>
      </c>
      <c r="X131" s="158" t="s">
        <v>158</v>
      </c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x14ac:dyDescent="0.35">
      <c r="A132" s="44">
        <v>46086</v>
      </c>
      <c r="B132" s="43">
        <v>4</v>
      </c>
      <c r="C132" s="124">
        <v>1</v>
      </c>
      <c r="D132" s="43">
        <v>1</v>
      </c>
      <c r="E132" s="124">
        <v>1</v>
      </c>
      <c r="F132" s="43" t="s">
        <v>36</v>
      </c>
      <c r="G132" s="158">
        <v>1</v>
      </c>
      <c r="H132" s="158" t="s">
        <v>158</v>
      </c>
      <c r="I132" s="158" t="s">
        <v>158</v>
      </c>
      <c r="J132" s="158" t="s">
        <v>158</v>
      </c>
      <c r="K132" s="158" t="s">
        <v>158</v>
      </c>
      <c r="L132" s="158" t="s">
        <v>158</v>
      </c>
      <c r="M132" s="158" t="s">
        <v>158</v>
      </c>
      <c r="N132" s="158" t="s">
        <v>158</v>
      </c>
      <c r="O132" s="158" t="s">
        <v>158</v>
      </c>
      <c r="P132" s="158" t="s">
        <v>158</v>
      </c>
      <c r="Q132" s="158">
        <v>6</v>
      </c>
      <c r="R132" s="158">
        <v>2</v>
      </c>
      <c r="S132" s="158" t="s">
        <v>158</v>
      </c>
      <c r="T132" s="158" t="s">
        <v>158</v>
      </c>
      <c r="U132" s="158" t="s">
        <v>158</v>
      </c>
      <c r="V132" s="158" t="s">
        <v>158</v>
      </c>
      <c r="W132" s="158" t="s">
        <v>158</v>
      </c>
      <c r="X132" s="158" t="s">
        <v>158</v>
      </c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x14ac:dyDescent="0.35">
      <c r="A133" s="44">
        <v>49465</v>
      </c>
      <c r="B133" s="43">
        <v>3</v>
      </c>
      <c r="C133" s="124">
        <v>1</v>
      </c>
      <c r="D133" s="43">
        <v>2</v>
      </c>
      <c r="E133" s="124">
        <v>1</v>
      </c>
      <c r="F133" s="43" t="s">
        <v>33</v>
      </c>
      <c r="G133" s="158">
        <v>1</v>
      </c>
      <c r="H133" s="158" t="s">
        <v>158</v>
      </c>
      <c r="I133" s="158" t="s">
        <v>158</v>
      </c>
      <c r="J133" s="158" t="s">
        <v>158</v>
      </c>
      <c r="K133" s="158" t="s">
        <v>158</v>
      </c>
      <c r="L133" s="158" t="s">
        <v>158</v>
      </c>
      <c r="M133" s="158" t="s">
        <v>158</v>
      </c>
      <c r="N133" s="158" t="s">
        <v>158</v>
      </c>
      <c r="O133" s="158" t="s">
        <v>158</v>
      </c>
      <c r="P133" s="158">
        <v>1</v>
      </c>
      <c r="Q133" s="158">
        <v>6</v>
      </c>
      <c r="R133" s="158">
        <v>4</v>
      </c>
      <c r="S133" s="158" t="s">
        <v>158</v>
      </c>
      <c r="T133" s="158">
        <v>2</v>
      </c>
      <c r="U133" s="158">
        <v>6</v>
      </c>
      <c r="V133" s="158">
        <v>6</v>
      </c>
      <c r="W133" s="158" t="s">
        <v>158</v>
      </c>
      <c r="X133" s="158">
        <v>6</v>
      </c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x14ac:dyDescent="0.35">
      <c r="A134" t="s">
        <v>72</v>
      </c>
      <c r="B134">
        <f>COUNT(B108:B133)</f>
        <v>26</v>
      </c>
      <c r="C134">
        <f t="shared" ref="C134:E134" si="11">COUNT(C108:C133)</f>
        <v>26</v>
      </c>
      <c r="D134">
        <f t="shared" si="11"/>
        <v>26</v>
      </c>
      <c r="E134">
        <f t="shared" si="11"/>
        <v>26</v>
      </c>
      <c r="F134" s="43" t="s">
        <v>529</v>
      </c>
      <c r="G134">
        <f>COUNT(G108:G133)</f>
        <v>21</v>
      </c>
      <c r="H134">
        <f>COUNT(H108:H133)</f>
        <v>6</v>
      </c>
      <c r="I134">
        <f>COUNT(I108:I133)</f>
        <v>6</v>
      </c>
      <c r="J134">
        <f>COUNT(J108:J133)</f>
        <v>2</v>
      </c>
      <c r="K134">
        <f>COUNT(K108:K133)</f>
        <v>4</v>
      </c>
      <c r="L134">
        <f>COUNT(L108:L133)</f>
        <v>7</v>
      </c>
      <c r="M134">
        <f>COUNT(M108:M133)</f>
        <v>2</v>
      </c>
      <c r="N134">
        <f>COUNT(N108:N133)</f>
        <v>2</v>
      </c>
      <c r="O134">
        <f>COUNT(O108:O133)</f>
        <v>4</v>
      </c>
      <c r="P134">
        <f>COUNT(P108:P133)</f>
        <v>13</v>
      </c>
      <c r="Q134">
        <f>COUNT(Q108:Q133)</f>
        <v>24</v>
      </c>
      <c r="R134">
        <f>COUNT(R108:R133)</f>
        <v>24</v>
      </c>
      <c r="S134">
        <f>COUNT(S108:S133)</f>
        <v>7</v>
      </c>
      <c r="T134">
        <f>COUNT(T108:T133)</f>
        <v>8</v>
      </c>
      <c r="U134">
        <f>COUNT(U108:U133)</f>
        <v>7</v>
      </c>
      <c r="V134">
        <f>COUNT(V108:V133)</f>
        <v>7</v>
      </c>
      <c r="W134">
        <f>COUNT(W108:W133)</f>
        <v>0</v>
      </c>
      <c r="X134">
        <f>COUNT(X108:X133)</f>
        <v>7</v>
      </c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x14ac:dyDescent="0.35">
      <c r="B135">
        <f>COUNTA(B108:B133)</f>
        <v>26</v>
      </c>
      <c r="C135">
        <f t="shared" ref="C135:E135" si="12">COUNTA(C108:C133)</f>
        <v>26</v>
      </c>
      <c r="D135">
        <f t="shared" si="12"/>
        <v>26</v>
      </c>
      <c r="E135">
        <f t="shared" si="12"/>
        <v>26</v>
      </c>
      <c r="F135" s="43" t="s">
        <v>412</v>
      </c>
      <c r="G135">
        <f>COUNTA(G108:G133)</f>
        <v>26</v>
      </c>
      <c r="H135">
        <f>COUNTA(H108:H133)</f>
        <v>26</v>
      </c>
      <c r="I135">
        <f>COUNTA(I108:I133)</f>
        <v>26</v>
      </c>
      <c r="J135">
        <f>COUNTA(J108:J133)</f>
        <v>26</v>
      </c>
      <c r="K135">
        <f>COUNTA(K108:K133)</f>
        <v>26</v>
      </c>
      <c r="L135">
        <f>COUNTA(L108:L133)</f>
        <v>26</v>
      </c>
      <c r="M135">
        <f>COUNTA(M108:M133)</f>
        <v>26</v>
      </c>
      <c r="N135">
        <f>COUNTA(N108:N133)</f>
        <v>26</v>
      </c>
      <c r="O135">
        <f>COUNTA(O108:O133)</f>
        <v>26</v>
      </c>
      <c r="P135">
        <f>COUNTA(P108:P133)</f>
        <v>26</v>
      </c>
      <c r="Q135">
        <f>COUNTA(Q108:Q133)</f>
        <v>26</v>
      </c>
      <c r="R135">
        <f>COUNTA(R108:R133)</f>
        <v>26</v>
      </c>
      <c r="S135">
        <f>COUNTA(S108:S133)</f>
        <v>26</v>
      </c>
      <c r="T135">
        <f>COUNTA(T108:T133)</f>
        <v>26</v>
      </c>
      <c r="U135">
        <f>COUNTA(U108:U133)</f>
        <v>26</v>
      </c>
      <c r="V135">
        <f>COUNTA(V108:V133)</f>
        <v>26</v>
      </c>
      <c r="W135">
        <f>COUNTA(W108:W133)</f>
        <v>26</v>
      </c>
      <c r="X135">
        <f>COUNTA(X108:X133)</f>
        <v>26</v>
      </c>
    </row>
    <row r="136" spans="1:57" x14ac:dyDescent="0.35">
      <c r="F136" s="43" t="s">
        <v>546</v>
      </c>
      <c r="G136">
        <f>G135-G134</f>
        <v>5</v>
      </c>
      <c r="H136">
        <f t="shared" ref="H136:X136" si="13">H135-H134</f>
        <v>20</v>
      </c>
      <c r="I136">
        <f t="shared" si="13"/>
        <v>20</v>
      </c>
      <c r="J136">
        <f t="shared" si="13"/>
        <v>24</v>
      </c>
      <c r="K136">
        <f t="shared" si="13"/>
        <v>22</v>
      </c>
      <c r="L136">
        <f t="shared" si="13"/>
        <v>19</v>
      </c>
      <c r="M136">
        <f t="shared" si="13"/>
        <v>24</v>
      </c>
      <c r="N136">
        <f t="shared" si="13"/>
        <v>24</v>
      </c>
      <c r="O136">
        <f t="shared" si="13"/>
        <v>22</v>
      </c>
      <c r="P136">
        <f t="shared" si="13"/>
        <v>13</v>
      </c>
      <c r="Q136">
        <f t="shared" si="13"/>
        <v>2</v>
      </c>
      <c r="R136">
        <f t="shared" si="13"/>
        <v>2</v>
      </c>
      <c r="S136">
        <f t="shared" si="13"/>
        <v>19</v>
      </c>
      <c r="T136">
        <f t="shared" si="13"/>
        <v>18</v>
      </c>
      <c r="U136">
        <f t="shared" si="13"/>
        <v>19</v>
      </c>
      <c r="V136">
        <f t="shared" si="13"/>
        <v>19</v>
      </c>
      <c r="W136">
        <f t="shared" si="13"/>
        <v>26</v>
      </c>
      <c r="X136">
        <f t="shared" si="13"/>
        <v>19</v>
      </c>
    </row>
    <row r="137" spans="1:57" x14ac:dyDescent="0.35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57" x14ac:dyDescent="0.35">
      <c r="A138">
        <v>4</v>
      </c>
      <c r="B138" cm="1">
        <f t="array" ref="B138:B143">FREQUENCY(B108:B133,$A138:$A142)</f>
        <v>14</v>
      </c>
      <c r="C138" cm="1">
        <f t="array" ref="C138:C143">FREQUENCY(C108:C133,$A138:$A142)</f>
        <v>0</v>
      </c>
      <c r="D138" cm="1">
        <f t="array" ref="D138:D143">FREQUENCY(D108:D133,$A138:$A142)</f>
        <v>2</v>
      </c>
      <c r="E138" cm="1">
        <f t="array" ref="E138:E143">FREQUENCY(E108:E133,$A138:$A142)</f>
        <v>1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x14ac:dyDescent="0.35">
      <c r="A139">
        <v>3</v>
      </c>
      <c r="B139">
        <v>11</v>
      </c>
      <c r="C139">
        <v>0</v>
      </c>
      <c r="D139">
        <v>4</v>
      </c>
      <c r="E139">
        <v>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x14ac:dyDescent="0.35">
      <c r="A140">
        <v>2</v>
      </c>
      <c r="B140">
        <v>1</v>
      </c>
      <c r="C140">
        <v>2</v>
      </c>
      <c r="D140">
        <v>18</v>
      </c>
      <c r="E140">
        <v>3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x14ac:dyDescent="0.35">
      <c r="A141">
        <v>1</v>
      </c>
      <c r="B141">
        <v>0</v>
      </c>
      <c r="C141">
        <v>24</v>
      </c>
      <c r="D141">
        <v>2</v>
      </c>
      <c r="E141">
        <v>22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x14ac:dyDescent="0.35">
      <c r="A142" s="156">
        <v>0</v>
      </c>
      <c r="B142">
        <v>0</v>
      </c>
      <c r="C142">
        <v>0</v>
      </c>
      <c r="D142">
        <v>0</v>
      </c>
      <c r="E142">
        <v>0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x14ac:dyDescent="0.35">
      <c r="B143">
        <v>0</v>
      </c>
      <c r="C143">
        <v>0</v>
      </c>
      <c r="D143">
        <v>0</v>
      </c>
      <c r="E143">
        <v>0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x14ac:dyDescent="0.35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x14ac:dyDescent="0.35">
      <c r="A145">
        <v>4</v>
      </c>
      <c r="B145" s="54">
        <f>B138/B$134</f>
        <v>0.53846153846153844</v>
      </c>
      <c r="C145" s="54">
        <f t="shared" ref="C145:E145" si="14">C138/C$134</f>
        <v>0</v>
      </c>
      <c r="D145" s="54">
        <f t="shared" si="14"/>
        <v>7.6923076923076927E-2</v>
      </c>
      <c r="E145" s="54">
        <f t="shared" si="14"/>
        <v>3.8461538461538464E-2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x14ac:dyDescent="0.35">
      <c r="A146">
        <v>3</v>
      </c>
      <c r="B146" s="54">
        <f t="shared" ref="B146:E149" si="15">B139/B$134</f>
        <v>0.42307692307692307</v>
      </c>
      <c r="C146" s="54">
        <f t="shared" si="15"/>
        <v>0</v>
      </c>
      <c r="D146" s="54">
        <f t="shared" si="15"/>
        <v>0.15384615384615385</v>
      </c>
      <c r="E146" s="54">
        <f t="shared" si="15"/>
        <v>0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x14ac:dyDescent="0.35">
      <c r="A147">
        <v>2</v>
      </c>
      <c r="B147" s="54">
        <f t="shared" si="15"/>
        <v>3.8461538461538464E-2</v>
      </c>
      <c r="C147" s="54">
        <f t="shared" si="15"/>
        <v>7.6923076923076927E-2</v>
      </c>
      <c r="D147" s="54">
        <f t="shared" si="15"/>
        <v>0.69230769230769229</v>
      </c>
      <c r="E147" s="54">
        <f t="shared" si="15"/>
        <v>0.11538461538461539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x14ac:dyDescent="0.35">
      <c r="A148">
        <v>1</v>
      </c>
      <c r="B148" s="54">
        <f t="shared" si="15"/>
        <v>0</v>
      </c>
      <c r="C148" s="54">
        <f t="shared" si="15"/>
        <v>0.92307692307692313</v>
      </c>
      <c r="D148" s="54">
        <f t="shared" si="15"/>
        <v>7.6923076923076927E-2</v>
      </c>
      <c r="E148" s="54">
        <f t="shared" si="15"/>
        <v>0.84615384615384615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x14ac:dyDescent="0.35">
      <c r="A149">
        <v>0</v>
      </c>
      <c r="B149" s="54">
        <f t="shared" si="15"/>
        <v>0</v>
      </c>
      <c r="C149" s="54">
        <f t="shared" si="15"/>
        <v>0</v>
      </c>
      <c r="D149" s="54">
        <f t="shared" si="15"/>
        <v>0</v>
      </c>
      <c r="E149" s="54">
        <f t="shared" si="15"/>
        <v>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x14ac:dyDescent="0.35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x14ac:dyDescent="0.35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x14ac:dyDescent="0.35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x14ac:dyDescent="0.35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x14ac:dyDescent="0.35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x14ac:dyDescent="0.35"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x14ac:dyDescent="0.35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x14ac:dyDescent="0.35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x14ac:dyDescent="0.35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63" spans="7:57" x14ac:dyDescent="0.35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7:57" x14ac:dyDescent="0.35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7:57" x14ac:dyDescent="0.35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7:57" x14ac:dyDescent="0.35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7:57" x14ac:dyDescent="0.35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7:57" x14ac:dyDescent="0.35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7:57" x14ac:dyDescent="0.35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7:57" x14ac:dyDescent="0.35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7:57" x14ac:dyDescent="0.35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7:57" x14ac:dyDescent="0.35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7:57" x14ac:dyDescent="0.35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7:57" x14ac:dyDescent="0.35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7:57" x14ac:dyDescent="0.35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7:57" x14ac:dyDescent="0.35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7:57" x14ac:dyDescent="0.35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7:57" x14ac:dyDescent="0.35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7:57" x14ac:dyDescent="0.35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7:57" x14ac:dyDescent="0.35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7:57" x14ac:dyDescent="0.35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7:57" x14ac:dyDescent="0.35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7:57" x14ac:dyDescent="0.35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7:57" x14ac:dyDescent="0.35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7:57" x14ac:dyDescent="0.35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7:57" x14ac:dyDescent="0.35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7:57" x14ac:dyDescent="0.35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7:57" x14ac:dyDescent="0.35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7:57" x14ac:dyDescent="0.35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7:57" x14ac:dyDescent="0.35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7:57" x14ac:dyDescent="0.35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7:57" x14ac:dyDescent="0.35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7:57" x14ac:dyDescent="0.35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7:57" x14ac:dyDescent="0.35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7:57" x14ac:dyDescent="0.35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7:57" x14ac:dyDescent="0.35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7:57" x14ac:dyDescent="0.35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7:57" x14ac:dyDescent="0.35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7:57" x14ac:dyDescent="0.35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7:57" x14ac:dyDescent="0.35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7:57" x14ac:dyDescent="0.35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7:57" x14ac:dyDescent="0.35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7:57" x14ac:dyDescent="0.35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7:57" x14ac:dyDescent="0.35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7:57" x14ac:dyDescent="0.35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7:57" x14ac:dyDescent="0.35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7:57" x14ac:dyDescent="0.35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7:57" x14ac:dyDescent="0.35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7:57" x14ac:dyDescent="0.35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7:57" x14ac:dyDescent="0.35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7:57" x14ac:dyDescent="0.35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7:57" x14ac:dyDescent="0.35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7:57" x14ac:dyDescent="0.35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7:57" x14ac:dyDescent="0.35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7:57" x14ac:dyDescent="0.35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7:57" x14ac:dyDescent="0.35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7:57" x14ac:dyDescent="0.35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7:57" x14ac:dyDescent="0.35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7:57" x14ac:dyDescent="0.35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7:57" x14ac:dyDescent="0.35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7:57" x14ac:dyDescent="0.35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7:57" x14ac:dyDescent="0.35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7:57" x14ac:dyDescent="0.35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7:57" x14ac:dyDescent="0.35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7:57" x14ac:dyDescent="0.35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7:57" x14ac:dyDescent="0.35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7:57" x14ac:dyDescent="0.35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7:57" x14ac:dyDescent="0.35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7:57" x14ac:dyDescent="0.35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7:57" x14ac:dyDescent="0.35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7:57" x14ac:dyDescent="0.35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7:57" x14ac:dyDescent="0.35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7:57" x14ac:dyDescent="0.35"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7:57" x14ac:dyDescent="0.35"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7:57" x14ac:dyDescent="0.35"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7:57" x14ac:dyDescent="0.35"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7:57" x14ac:dyDescent="0.35"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7:57" x14ac:dyDescent="0.35"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7:57" x14ac:dyDescent="0.35"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7:57" x14ac:dyDescent="0.35"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7:57" x14ac:dyDescent="0.35"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7:57" x14ac:dyDescent="0.35"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7:57" x14ac:dyDescent="0.35"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7:57" x14ac:dyDescent="0.35"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7:57" x14ac:dyDescent="0.35"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7:57" x14ac:dyDescent="0.35"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7:57" x14ac:dyDescent="0.35"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7:57" x14ac:dyDescent="0.35"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7:57" x14ac:dyDescent="0.35"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7:57" x14ac:dyDescent="0.35"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7:57" x14ac:dyDescent="0.35"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7:57" x14ac:dyDescent="0.35"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7:57" x14ac:dyDescent="0.35"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7:57" x14ac:dyDescent="0.35"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7:57" x14ac:dyDescent="0.35"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7:57" x14ac:dyDescent="0.35"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7:57" x14ac:dyDescent="0.35"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7:57" x14ac:dyDescent="0.35"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7:57" x14ac:dyDescent="0.35"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7:57" x14ac:dyDescent="0.35"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7:57" x14ac:dyDescent="0.35"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7:57" x14ac:dyDescent="0.35"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7:57" x14ac:dyDescent="0.35"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7:57" x14ac:dyDescent="0.35"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7:57" x14ac:dyDescent="0.35"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7:57" x14ac:dyDescent="0.35"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7:57" x14ac:dyDescent="0.35"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7:57" x14ac:dyDescent="0.35"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7:57" x14ac:dyDescent="0.35"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7:57" x14ac:dyDescent="0.35"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7:57" x14ac:dyDescent="0.35"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7:57" x14ac:dyDescent="0.35"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7:57" x14ac:dyDescent="0.35"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7:57" x14ac:dyDescent="0.35"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7:57" x14ac:dyDescent="0.35"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7:57" x14ac:dyDescent="0.35"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7:57" x14ac:dyDescent="0.35"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7:57" x14ac:dyDescent="0.35"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7:57" x14ac:dyDescent="0.35"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7:57" x14ac:dyDescent="0.35"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7:57" x14ac:dyDescent="0.35"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7:57" x14ac:dyDescent="0.35"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7:57" x14ac:dyDescent="0.35"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7:57" x14ac:dyDescent="0.35"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7:57" x14ac:dyDescent="0.35"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7:57" x14ac:dyDescent="0.35"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7:57" x14ac:dyDescent="0.35"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7:57" x14ac:dyDescent="0.35"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7:57" x14ac:dyDescent="0.35"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7:57" x14ac:dyDescent="0.35"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7:57" x14ac:dyDescent="0.35"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7:57" x14ac:dyDescent="0.35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7:57" x14ac:dyDescent="0.35"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7:57" x14ac:dyDescent="0.35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7:57" x14ac:dyDescent="0.35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7:57" x14ac:dyDescent="0.35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7:57" x14ac:dyDescent="0.35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7:57" x14ac:dyDescent="0.35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7:57" x14ac:dyDescent="0.35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7:57" x14ac:dyDescent="0.35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7:57" x14ac:dyDescent="0.35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7:57" x14ac:dyDescent="0.35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7:57" x14ac:dyDescent="0.35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7:57" x14ac:dyDescent="0.35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7:57" x14ac:dyDescent="0.35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7:57" x14ac:dyDescent="0.35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7:57" x14ac:dyDescent="0.35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7:57" x14ac:dyDescent="0.35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7:57" x14ac:dyDescent="0.35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7:57" x14ac:dyDescent="0.35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7:57" x14ac:dyDescent="0.35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7:57" x14ac:dyDescent="0.35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7:57" x14ac:dyDescent="0.35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7:57" x14ac:dyDescent="0.35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7:57" x14ac:dyDescent="0.35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7:57" x14ac:dyDescent="0.35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7:57" x14ac:dyDescent="0.35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7:57" x14ac:dyDescent="0.35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</sheetData>
  <mergeCells count="6">
    <mergeCell ref="Y126:Z126"/>
    <mergeCell ref="BH106:BX106"/>
    <mergeCell ref="BE119:BF119"/>
    <mergeCell ref="BE118:BF118"/>
    <mergeCell ref="BE117:BF117"/>
    <mergeCell ref="BE126:BF12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5B0B-8DA5-40E2-9D58-48526F22A22A}">
  <dimension ref="B1:AY61"/>
  <sheetViews>
    <sheetView workbookViewId="0">
      <selection activeCell="B8" sqref="B8"/>
    </sheetView>
  </sheetViews>
  <sheetFormatPr defaultRowHeight="14.5" x14ac:dyDescent="0.35"/>
  <cols>
    <col min="2" max="2" width="10.81640625" style="1" customWidth="1"/>
    <col min="3" max="24" width="6.7265625" style="1" customWidth="1"/>
    <col min="25" max="25" width="21.7265625" style="1" bestFit="1" customWidth="1"/>
    <col min="26" max="26" width="17.08984375" customWidth="1"/>
    <col min="27" max="27" width="12.81640625" customWidth="1"/>
    <col min="28" max="37" width="6.453125" customWidth="1"/>
    <col min="38" max="38" width="5" customWidth="1"/>
    <col min="39" max="46" width="6.453125" customWidth="1"/>
  </cols>
  <sheetData>
    <row r="1" spans="2:51" x14ac:dyDescent="0.35">
      <c r="B1" s="45" t="s">
        <v>8</v>
      </c>
      <c r="C1" s="1" t="s">
        <v>524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51" x14ac:dyDescent="0.3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2:51" x14ac:dyDescent="0.35">
      <c r="B3" s="45" t="s">
        <v>9</v>
      </c>
      <c r="C3" s="45" t="s">
        <v>10</v>
      </c>
      <c r="D3" s="45" t="s">
        <v>11</v>
      </c>
      <c r="E3" s="45" t="s">
        <v>13</v>
      </c>
      <c r="F3" s="45" t="s">
        <v>12</v>
      </c>
      <c r="G3" s="45" t="s">
        <v>509</v>
      </c>
      <c r="H3" s="45" t="s">
        <v>127</v>
      </c>
      <c r="I3" s="45" t="s">
        <v>128</v>
      </c>
      <c r="J3" s="45" t="s">
        <v>129</v>
      </c>
      <c r="K3" s="45" t="s">
        <v>130</v>
      </c>
      <c r="L3" s="45" t="s">
        <v>141</v>
      </c>
      <c r="M3" s="45" t="s">
        <v>133</v>
      </c>
      <c r="N3" s="45" t="s">
        <v>131</v>
      </c>
      <c r="O3" s="45" t="s">
        <v>132</v>
      </c>
      <c r="P3" s="45" t="s">
        <v>140</v>
      </c>
      <c r="Q3" s="45" t="s">
        <v>134</v>
      </c>
      <c r="R3" s="45" t="s">
        <v>139</v>
      </c>
      <c r="S3" s="45" t="s">
        <v>142</v>
      </c>
      <c r="T3" s="45" t="s">
        <v>143</v>
      </c>
      <c r="U3" s="45" t="s">
        <v>135</v>
      </c>
      <c r="V3" s="45" t="s">
        <v>138</v>
      </c>
      <c r="W3" s="45" t="s">
        <v>137</v>
      </c>
      <c r="X3" s="45" t="s">
        <v>144</v>
      </c>
      <c r="Y3" s="45" t="s">
        <v>136</v>
      </c>
    </row>
    <row r="4" spans="2:51" x14ac:dyDescent="0.35">
      <c r="B4" s="1">
        <v>1169</v>
      </c>
      <c r="C4" s="1">
        <v>4</v>
      </c>
      <c r="D4" s="1">
        <v>1</v>
      </c>
      <c r="E4" s="1">
        <v>1</v>
      </c>
      <c r="F4" s="1">
        <v>1</v>
      </c>
      <c r="G4" s="1" t="s">
        <v>36</v>
      </c>
      <c r="H4" s="1" t="s">
        <v>158</v>
      </c>
      <c r="I4" s="1" t="s">
        <v>158</v>
      </c>
      <c r="J4" s="1" t="s">
        <v>158</v>
      </c>
      <c r="K4" s="1" t="s">
        <v>158</v>
      </c>
      <c r="L4" s="1" t="s">
        <v>158</v>
      </c>
      <c r="M4" s="1" t="s">
        <v>158</v>
      </c>
      <c r="N4" s="1" t="s">
        <v>158</v>
      </c>
      <c r="O4" s="1" t="s">
        <v>158</v>
      </c>
      <c r="P4" s="1" t="s">
        <v>158</v>
      </c>
      <c r="Q4" s="1" t="s">
        <v>158</v>
      </c>
      <c r="R4" s="1">
        <v>6</v>
      </c>
      <c r="S4" s="1">
        <v>6</v>
      </c>
      <c r="T4" s="1">
        <v>6</v>
      </c>
      <c r="U4" s="1" t="s">
        <v>158</v>
      </c>
      <c r="V4" s="1" t="s">
        <v>158</v>
      </c>
      <c r="W4" s="1" t="s">
        <v>158</v>
      </c>
      <c r="X4" s="1" t="s">
        <v>158</v>
      </c>
      <c r="Y4" s="1" t="s">
        <v>158</v>
      </c>
    </row>
    <row r="5" spans="2:51" x14ac:dyDescent="0.35">
      <c r="B5" s="1">
        <v>34592</v>
      </c>
      <c r="C5" s="1" t="s">
        <v>158</v>
      </c>
      <c r="D5" s="1" t="s">
        <v>158</v>
      </c>
      <c r="E5" s="1" t="s">
        <v>158</v>
      </c>
      <c r="F5" s="1" t="s">
        <v>158</v>
      </c>
      <c r="G5" s="1" t="s">
        <v>19</v>
      </c>
      <c r="H5" s="1">
        <v>6</v>
      </c>
      <c r="I5" s="1" t="s">
        <v>158</v>
      </c>
      <c r="J5" s="1" t="s">
        <v>158</v>
      </c>
      <c r="K5" s="1" t="s">
        <v>158</v>
      </c>
      <c r="L5" s="1" t="s">
        <v>158</v>
      </c>
      <c r="M5" s="1">
        <v>2</v>
      </c>
      <c r="N5" s="1" t="s">
        <v>158</v>
      </c>
      <c r="O5" s="1" t="s">
        <v>158</v>
      </c>
      <c r="P5" s="1" t="s">
        <v>158</v>
      </c>
      <c r="Q5" s="1">
        <v>3</v>
      </c>
      <c r="R5" s="1">
        <v>6</v>
      </c>
      <c r="S5" s="1">
        <v>6</v>
      </c>
      <c r="T5" s="1" t="s">
        <v>158</v>
      </c>
      <c r="U5" s="1" t="s">
        <v>158</v>
      </c>
      <c r="V5" s="1" t="s">
        <v>158</v>
      </c>
      <c r="W5" s="1" t="s">
        <v>158</v>
      </c>
      <c r="X5" s="1" t="s">
        <v>158</v>
      </c>
      <c r="Y5" s="1" t="s">
        <v>158</v>
      </c>
    </row>
    <row r="6" spans="2:51" x14ac:dyDescent="0.35">
      <c r="B6" s="1">
        <v>34593</v>
      </c>
      <c r="C6" s="1" t="s">
        <v>158</v>
      </c>
      <c r="D6" s="1" t="s">
        <v>158</v>
      </c>
      <c r="E6" s="1" t="s">
        <v>158</v>
      </c>
      <c r="F6" s="1" t="s">
        <v>158</v>
      </c>
      <c r="G6" s="1" t="s">
        <v>19</v>
      </c>
      <c r="H6" s="1">
        <v>6</v>
      </c>
      <c r="I6" s="1" t="s">
        <v>158</v>
      </c>
      <c r="J6" s="1" t="s">
        <v>158</v>
      </c>
      <c r="K6" s="1" t="s">
        <v>158</v>
      </c>
      <c r="L6" s="1" t="s">
        <v>158</v>
      </c>
      <c r="M6" s="1">
        <v>2</v>
      </c>
      <c r="N6" s="1" t="s">
        <v>158</v>
      </c>
      <c r="O6" s="1" t="s">
        <v>158</v>
      </c>
      <c r="P6" s="1" t="s">
        <v>158</v>
      </c>
      <c r="Q6" s="1">
        <v>3</v>
      </c>
      <c r="R6" s="1">
        <v>6</v>
      </c>
      <c r="S6" s="1">
        <v>6</v>
      </c>
      <c r="T6" s="1" t="s">
        <v>158</v>
      </c>
      <c r="U6" s="1" t="s">
        <v>158</v>
      </c>
      <c r="V6" s="1" t="s">
        <v>158</v>
      </c>
      <c r="W6" s="1" t="s">
        <v>158</v>
      </c>
      <c r="X6" s="1" t="s">
        <v>158</v>
      </c>
      <c r="Y6" s="1" t="s">
        <v>158</v>
      </c>
    </row>
    <row r="7" spans="2:51" x14ac:dyDescent="0.35">
      <c r="B7" s="1">
        <v>41917</v>
      </c>
      <c r="C7" s="1">
        <v>2</v>
      </c>
      <c r="D7" s="1">
        <v>1</v>
      </c>
      <c r="E7" s="1">
        <v>3</v>
      </c>
      <c r="F7" s="1">
        <v>1</v>
      </c>
      <c r="G7" s="1" t="s">
        <v>51</v>
      </c>
      <c r="H7" s="1" t="s">
        <v>158</v>
      </c>
      <c r="I7" s="1" t="s">
        <v>158</v>
      </c>
      <c r="J7" s="1" t="s">
        <v>158</v>
      </c>
      <c r="K7" s="1" t="s">
        <v>158</v>
      </c>
      <c r="L7" s="1" t="s">
        <v>158</v>
      </c>
      <c r="M7" s="1" t="s">
        <v>158</v>
      </c>
      <c r="N7" s="1" t="s">
        <v>158</v>
      </c>
      <c r="O7" s="1" t="s">
        <v>158</v>
      </c>
      <c r="P7" s="1" t="s">
        <v>158</v>
      </c>
      <c r="Q7" s="1" t="s">
        <v>158</v>
      </c>
      <c r="R7" s="1">
        <v>6</v>
      </c>
      <c r="S7" s="1">
        <v>4</v>
      </c>
      <c r="T7" s="1" t="s">
        <v>158</v>
      </c>
      <c r="U7" s="1" t="s">
        <v>158</v>
      </c>
      <c r="V7" s="1" t="s">
        <v>158</v>
      </c>
      <c r="W7" s="1">
        <v>6</v>
      </c>
      <c r="X7" s="1" t="s">
        <v>158</v>
      </c>
      <c r="Y7" s="1" t="s">
        <v>158</v>
      </c>
    </row>
    <row r="8" spans="2:51" x14ac:dyDescent="0.35">
      <c r="B8" s="1">
        <v>45652</v>
      </c>
      <c r="C8" s="1">
        <v>2</v>
      </c>
      <c r="D8" s="1">
        <v>0</v>
      </c>
      <c r="E8" s="1">
        <v>0</v>
      </c>
      <c r="F8" s="1">
        <v>0</v>
      </c>
      <c r="G8" s="1" t="s">
        <v>277</v>
      </c>
      <c r="H8" s="1">
        <v>3</v>
      </c>
      <c r="I8" s="1" t="s">
        <v>158</v>
      </c>
      <c r="J8" s="1" t="s">
        <v>158</v>
      </c>
      <c r="K8" s="1" t="s">
        <v>158</v>
      </c>
      <c r="L8" s="1" t="s">
        <v>158</v>
      </c>
      <c r="M8" s="1" t="s">
        <v>158</v>
      </c>
      <c r="N8" s="1" t="s">
        <v>158</v>
      </c>
      <c r="O8" s="1" t="s">
        <v>158</v>
      </c>
      <c r="P8" s="1" t="s">
        <v>158</v>
      </c>
      <c r="Q8" s="1" t="s">
        <v>158</v>
      </c>
      <c r="R8" s="1">
        <v>6</v>
      </c>
      <c r="S8" s="1">
        <v>2</v>
      </c>
      <c r="T8" s="1" t="s">
        <v>158</v>
      </c>
      <c r="U8" s="1" t="s">
        <v>158</v>
      </c>
      <c r="V8" s="1" t="s">
        <v>158</v>
      </c>
      <c r="W8" s="1">
        <v>6</v>
      </c>
      <c r="X8" s="1" t="s">
        <v>158</v>
      </c>
      <c r="Y8" s="1" t="s">
        <v>73</v>
      </c>
    </row>
    <row r="9" spans="2:51" x14ac:dyDescent="0.35">
      <c r="B9" s="1">
        <v>47255</v>
      </c>
      <c r="C9" s="1" t="s">
        <v>158</v>
      </c>
      <c r="D9" s="1" t="s">
        <v>158</v>
      </c>
      <c r="E9" s="1" t="s">
        <v>158</v>
      </c>
      <c r="F9" s="1" t="s">
        <v>158</v>
      </c>
      <c r="G9" s="1" t="s">
        <v>19</v>
      </c>
      <c r="H9" s="1">
        <v>6</v>
      </c>
      <c r="I9" s="1" t="s">
        <v>158</v>
      </c>
      <c r="J9" s="1" t="s">
        <v>158</v>
      </c>
      <c r="K9" s="1" t="s">
        <v>158</v>
      </c>
      <c r="L9" s="1" t="s">
        <v>158</v>
      </c>
      <c r="M9" s="1" t="s">
        <v>158</v>
      </c>
      <c r="N9" s="1" t="s">
        <v>158</v>
      </c>
      <c r="O9" s="1" t="s">
        <v>158</v>
      </c>
      <c r="P9" s="1" t="s">
        <v>158</v>
      </c>
      <c r="Q9" s="1" t="s">
        <v>158</v>
      </c>
      <c r="R9" s="1" t="s">
        <v>158</v>
      </c>
      <c r="S9" s="1" t="s">
        <v>158</v>
      </c>
      <c r="T9" s="1" t="s">
        <v>158</v>
      </c>
      <c r="U9" s="1">
        <v>1</v>
      </c>
      <c r="V9" s="1" t="s">
        <v>158</v>
      </c>
      <c r="W9" s="1">
        <v>6</v>
      </c>
      <c r="X9" s="1" t="s">
        <v>158</v>
      </c>
      <c r="Y9" s="1" t="s">
        <v>158</v>
      </c>
    </row>
    <row r="10" spans="2:51" x14ac:dyDescent="0.35">
      <c r="B10" s="1" t="s">
        <v>72</v>
      </c>
    </row>
    <row r="11" spans="2:51" ht="15" thickBot="1" x14ac:dyDescent="0.4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2:51" x14ac:dyDescent="0.35">
      <c r="B12" s="46" t="s">
        <v>9</v>
      </c>
      <c r="C12" s="46" t="s">
        <v>10</v>
      </c>
      <c r="D12" s="46" t="s">
        <v>11</v>
      </c>
      <c r="E12" s="46" t="s">
        <v>13</v>
      </c>
      <c r="F12" s="46" t="s">
        <v>12</v>
      </c>
      <c r="G12" s="46" t="s">
        <v>509</v>
      </c>
      <c r="H12" s="46" t="s">
        <v>127</v>
      </c>
      <c r="I12" s="46" t="s">
        <v>128</v>
      </c>
      <c r="J12" s="46" t="s">
        <v>129</v>
      </c>
      <c r="K12" s="46" t="s">
        <v>130</v>
      </c>
      <c r="L12" s="46" t="s">
        <v>141</v>
      </c>
      <c r="M12" s="46" t="s">
        <v>133</v>
      </c>
      <c r="N12" s="46" t="s">
        <v>131</v>
      </c>
      <c r="O12" s="46" t="s">
        <v>132</v>
      </c>
      <c r="P12" s="46" t="s">
        <v>140</v>
      </c>
      <c r="Q12" s="46" t="s">
        <v>134</v>
      </c>
      <c r="R12" s="46" t="s">
        <v>139</v>
      </c>
      <c r="S12" s="46" t="s">
        <v>142</v>
      </c>
      <c r="T12" s="46" t="s">
        <v>143</v>
      </c>
      <c r="U12" s="46" t="s">
        <v>135</v>
      </c>
      <c r="V12" s="46" t="s">
        <v>138</v>
      </c>
      <c r="W12" s="46" t="s">
        <v>137</v>
      </c>
      <c r="X12" s="46" t="s">
        <v>144</v>
      </c>
      <c r="Y12" s="46" t="s">
        <v>136</v>
      </c>
      <c r="AA12" s="46" t="s">
        <v>9</v>
      </c>
      <c r="AB12" s="46"/>
      <c r="AC12" s="46" t="s">
        <v>127</v>
      </c>
      <c r="AD12" s="46" t="s">
        <v>128</v>
      </c>
      <c r="AE12" s="46" t="s">
        <v>129</v>
      </c>
      <c r="AF12" s="46" t="s">
        <v>130</v>
      </c>
      <c r="AG12" s="46" t="s">
        <v>141</v>
      </c>
      <c r="AH12" s="46" t="s">
        <v>133</v>
      </c>
      <c r="AI12" s="46" t="s">
        <v>131</v>
      </c>
      <c r="AJ12" s="46" t="s">
        <v>132</v>
      </c>
      <c r="AK12" s="46" t="s">
        <v>140</v>
      </c>
      <c r="AL12" s="46" t="s">
        <v>134</v>
      </c>
      <c r="AM12" s="46" t="s">
        <v>139</v>
      </c>
      <c r="AN12" s="46" t="s">
        <v>142</v>
      </c>
      <c r="AO12" s="46" t="s">
        <v>143</v>
      </c>
      <c r="AP12" s="46" t="s">
        <v>135</v>
      </c>
      <c r="AQ12" s="46" t="s">
        <v>138</v>
      </c>
      <c r="AR12" s="46" t="s">
        <v>137</v>
      </c>
      <c r="AS12" s="46" t="s">
        <v>144</v>
      </c>
      <c r="AT12" s="46" t="s">
        <v>136</v>
      </c>
    </row>
    <row r="13" spans="2:51" x14ac:dyDescent="0.35">
      <c r="B13" s="1">
        <v>1169</v>
      </c>
      <c r="C13" s="1">
        <v>4</v>
      </c>
      <c r="D13" s="1">
        <v>1</v>
      </c>
      <c r="E13" s="1">
        <v>1</v>
      </c>
      <c r="F13" s="1">
        <v>1</v>
      </c>
      <c r="G13" s="1" t="s">
        <v>36</v>
      </c>
      <c r="H13" s="1" t="s">
        <v>158</v>
      </c>
      <c r="I13" s="1" t="s">
        <v>158</v>
      </c>
      <c r="J13" s="1" t="s">
        <v>158</v>
      </c>
      <c r="K13" s="1" t="s">
        <v>158</v>
      </c>
      <c r="L13" s="1" t="s">
        <v>158</v>
      </c>
      <c r="M13" s="1" t="s">
        <v>158</v>
      </c>
      <c r="N13" s="1" t="s">
        <v>158</v>
      </c>
      <c r="O13" s="1" t="s">
        <v>158</v>
      </c>
      <c r="P13" s="1" t="s">
        <v>158</v>
      </c>
      <c r="Q13" s="1" t="s">
        <v>158</v>
      </c>
      <c r="R13" s="1">
        <v>6</v>
      </c>
      <c r="S13" s="1">
        <v>6</v>
      </c>
      <c r="T13" s="1">
        <v>6</v>
      </c>
      <c r="U13" s="1" t="s">
        <v>158</v>
      </c>
      <c r="V13" s="1" t="s">
        <v>158</v>
      </c>
      <c r="W13" s="1" t="s">
        <v>158</v>
      </c>
      <c r="X13" s="1" t="s">
        <v>158</v>
      </c>
      <c r="Y13" s="1" t="s">
        <v>158</v>
      </c>
      <c r="AA13" s="1" t="s">
        <v>521</v>
      </c>
      <c r="AB13" s="87">
        <v>6</v>
      </c>
      <c r="AC13" s="1" cm="1">
        <f t="array" ref="AC13:AC19">FREQUENCY(H13:H18,$AB13:$AB18)</f>
        <v>3</v>
      </c>
      <c r="AD13" s="1" cm="1">
        <f t="array" ref="AD13:AD19">FREQUENCY(I13:I18,$AB13:$AB18)</f>
        <v>0</v>
      </c>
      <c r="AE13" s="1" cm="1">
        <f t="array" ref="AE13:AE19">FREQUENCY(J13:J18,$AB13:$AB18)</f>
        <v>0</v>
      </c>
      <c r="AF13" s="1" cm="1">
        <f t="array" ref="AF13:AF19">FREQUENCY(K13:K18,$AB13:$AB18)</f>
        <v>0</v>
      </c>
      <c r="AG13" s="1" cm="1">
        <f t="array" ref="AG13:AG19">FREQUENCY(L13:L18,$AB13:$AB18)</f>
        <v>0</v>
      </c>
      <c r="AH13" s="1" cm="1">
        <f t="array" ref="AH13:AH19">FREQUENCY(M13:M18,$AB13:$AB18)</f>
        <v>0</v>
      </c>
      <c r="AI13" s="1" cm="1">
        <f t="array" ref="AI13:AI19">FREQUENCY(N13:N18,$AB13:$AB18)</f>
        <v>0</v>
      </c>
      <c r="AJ13" s="1" cm="1">
        <f t="array" ref="AJ13:AJ19">FREQUENCY(O13:O18,$AB13:$AB18)</f>
        <v>0</v>
      </c>
      <c r="AK13" s="1" cm="1">
        <f t="array" ref="AK13:AK19">FREQUENCY(P13:P18,$AB13:$AB18)</f>
        <v>0</v>
      </c>
      <c r="AL13" s="1" cm="1">
        <f t="array" ref="AL13:AL19">FREQUENCY(Q13:Q18,$AB13:$AB18)</f>
        <v>0</v>
      </c>
      <c r="AM13" s="1" cm="1">
        <f t="array" ref="AM13:AM19">FREQUENCY(R13:R18,$AB13:$AB18)</f>
        <v>5</v>
      </c>
      <c r="AN13" s="1" cm="1">
        <f t="array" ref="AN13:AN19">FREQUENCY(S13:S18,$AB13:$AB18)</f>
        <v>3</v>
      </c>
      <c r="AO13" s="1" cm="1">
        <f t="array" ref="AO13:AO19">FREQUENCY(T13:T18,$AB13:$AB18)</f>
        <v>1</v>
      </c>
      <c r="AP13" s="1" cm="1">
        <f t="array" ref="AP13:AP19">FREQUENCY(U13:U18,$AB13:$AB18)</f>
        <v>0</v>
      </c>
      <c r="AQ13" s="1" cm="1">
        <f t="array" ref="AQ13:AQ19">FREQUENCY(V13:V18,$AB13:$AB18)</f>
        <v>0</v>
      </c>
      <c r="AR13" s="1" cm="1">
        <f t="array" ref="AR13:AR19">FREQUENCY(W13:W18,$AB13:$AB18)</f>
        <v>3</v>
      </c>
      <c r="AS13" s="1" cm="1">
        <f t="array" ref="AS13:AS19">FREQUENCY(X13:X18,$AB13:$AB18)</f>
        <v>0</v>
      </c>
      <c r="AT13" s="1" cm="1">
        <f t="array" ref="AT13:AT19">FREQUENCY(Y13:Y18,$AB13:$AB18)</f>
        <v>0</v>
      </c>
    </row>
    <row r="14" spans="2:51" x14ac:dyDescent="0.35">
      <c r="B14" s="1">
        <v>34592</v>
      </c>
      <c r="C14" s="1" t="s">
        <v>158</v>
      </c>
      <c r="D14" s="1" t="s">
        <v>158</v>
      </c>
      <c r="E14" s="1" t="s">
        <v>158</v>
      </c>
      <c r="F14" s="1" t="s">
        <v>158</v>
      </c>
      <c r="G14" s="1" t="s">
        <v>19</v>
      </c>
      <c r="H14" s="1">
        <v>6</v>
      </c>
      <c r="I14" s="1" t="s">
        <v>158</v>
      </c>
      <c r="J14" s="1" t="s">
        <v>158</v>
      </c>
      <c r="K14" s="1" t="s">
        <v>158</v>
      </c>
      <c r="L14" s="1" t="s">
        <v>158</v>
      </c>
      <c r="M14" s="1">
        <v>2</v>
      </c>
      <c r="N14" s="1" t="s">
        <v>158</v>
      </c>
      <c r="O14" s="1" t="s">
        <v>158</v>
      </c>
      <c r="P14" s="1" t="s">
        <v>158</v>
      </c>
      <c r="Q14" s="1">
        <v>3</v>
      </c>
      <c r="R14" s="1">
        <v>6</v>
      </c>
      <c r="S14" s="1">
        <v>6</v>
      </c>
      <c r="T14" s="1" t="s">
        <v>158</v>
      </c>
      <c r="U14" s="1" t="s">
        <v>158</v>
      </c>
      <c r="V14" s="1" t="s">
        <v>158</v>
      </c>
      <c r="W14" s="1" t="s">
        <v>158</v>
      </c>
      <c r="X14" s="1" t="s">
        <v>158</v>
      </c>
      <c r="Y14" s="1" t="s">
        <v>158</v>
      </c>
      <c r="AA14" s="1" t="s">
        <v>521</v>
      </c>
      <c r="AB14" s="87">
        <v>5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</row>
    <row r="15" spans="2:51" x14ac:dyDescent="0.35">
      <c r="B15" s="1">
        <v>34593</v>
      </c>
      <c r="C15" s="1" t="s">
        <v>158</v>
      </c>
      <c r="D15" s="1" t="s">
        <v>158</v>
      </c>
      <c r="E15" s="1" t="s">
        <v>158</v>
      </c>
      <c r="F15" s="1" t="s">
        <v>158</v>
      </c>
      <c r="G15" s="1" t="s">
        <v>19</v>
      </c>
      <c r="H15" s="1">
        <v>6</v>
      </c>
      <c r="I15" s="1" t="s">
        <v>158</v>
      </c>
      <c r="J15" s="1" t="s">
        <v>158</v>
      </c>
      <c r="K15" s="1" t="s">
        <v>158</v>
      </c>
      <c r="L15" s="1" t="s">
        <v>158</v>
      </c>
      <c r="M15" s="1">
        <v>2</v>
      </c>
      <c r="N15" s="1" t="s">
        <v>158</v>
      </c>
      <c r="O15" s="1" t="s">
        <v>158</v>
      </c>
      <c r="P15" s="1" t="s">
        <v>158</v>
      </c>
      <c r="Q15" s="1">
        <v>3</v>
      </c>
      <c r="R15" s="1">
        <v>6</v>
      </c>
      <c r="S15" s="1">
        <v>6</v>
      </c>
      <c r="T15" s="1" t="s">
        <v>158</v>
      </c>
      <c r="U15" s="1" t="s">
        <v>158</v>
      </c>
      <c r="V15" s="1" t="s">
        <v>158</v>
      </c>
      <c r="W15" s="1" t="s">
        <v>158</v>
      </c>
      <c r="X15" s="1" t="s">
        <v>158</v>
      </c>
      <c r="Y15" s="1" t="s">
        <v>158</v>
      </c>
      <c r="AA15" s="1" t="s">
        <v>521</v>
      </c>
      <c r="AB15" s="87">
        <v>4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1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/>
      <c r="AV15" s="1"/>
      <c r="AW15" s="1"/>
      <c r="AX15" s="1"/>
      <c r="AY15" s="1"/>
    </row>
    <row r="16" spans="2:51" x14ac:dyDescent="0.35">
      <c r="B16" s="1">
        <v>41917</v>
      </c>
      <c r="C16" s="1">
        <v>2</v>
      </c>
      <c r="D16" s="1">
        <v>1</v>
      </c>
      <c r="E16" s="1">
        <v>3</v>
      </c>
      <c r="F16" s="1">
        <v>1</v>
      </c>
      <c r="G16" s="1" t="s">
        <v>51</v>
      </c>
      <c r="H16" s="1" t="s">
        <v>158</v>
      </c>
      <c r="I16" s="1" t="s">
        <v>158</v>
      </c>
      <c r="J16" s="1" t="s">
        <v>158</v>
      </c>
      <c r="K16" s="1" t="s">
        <v>158</v>
      </c>
      <c r="L16" s="1" t="s">
        <v>158</v>
      </c>
      <c r="M16" s="1" t="s">
        <v>158</v>
      </c>
      <c r="N16" s="1" t="s">
        <v>158</v>
      </c>
      <c r="O16" s="1" t="s">
        <v>158</v>
      </c>
      <c r="P16" s="1" t="s">
        <v>158</v>
      </c>
      <c r="Q16" s="1" t="s">
        <v>158</v>
      </c>
      <c r="R16" s="1">
        <v>6</v>
      </c>
      <c r="S16" s="1">
        <v>4</v>
      </c>
      <c r="T16" s="1" t="s">
        <v>158</v>
      </c>
      <c r="U16" s="1" t="s">
        <v>158</v>
      </c>
      <c r="V16" s="1" t="s">
        <v>158</v>
      </c>
      <c r="W16" s="1">
        <v>6</v>
      </c>
      <c r="X16" s="1" t="s">
        <v>158</v>
      </c>
      <c r="Y16" s="1" t="s">
        <v>158</v>
      </c>
      <c r="AA16" s="1" t="s">
        <v>521</v>
      </c>
      <c r="AB16" s="87">
        <v>3</v>
      </c>
      <c r="AC16" s="1">
        <v>1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2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/>
      <c r="AV16" s="1"/>
      <c r="AW16" s="1"/>
      <c r="AX16" s="1"/>
      <c r="AY16" s="1"/>
    </row>
    <row r="17" spans="2:51" x14ac:dyDescent="0.35">
      <c r="B17" s="1">
        <v>45652</v>
      </c>
      <c r="C17" s="1">
        <v>2</v>
      </c>
      <c r="D17" s="1">
        <v>0</v>
      </c>
      <c r="E17" s="1">
        <v>0</v>
      </c>
      <c r="F17" s="1">
        <v>0</v>
      </c>
      <c r="G17" s="1" t="s">
        <v>277</v>
      </c>
      <c r="H17" s="1">
        <v>3</v>
      </c>
      <c r="I17" s="1" t="s">
        <v>158</v>
      </c>
      <c r="J17" s="1" t="s">
        <v>158</v>
      </c>
      <c r="K17" s="1" t="s">
        <v>158</v>
      </c>
      <c r="L17" s="1" t="s">
        <v>158</v>
      </c>
      <c r="M17" s="1" t="s">
        <v>158</v>
      </c>
      <c r="N17" s="1" t="s">
        <v>158</v>
      </c>
      <c r="O17" s="1" t="s">
        <v>158</v>
      </c>
      <c r="P17" s="1" t="s">
        <v>158</v>
      </c>
      <c r="Q17" s="1" t="s">
        <v>158</v>
      </c>
      <c r="R17" s="1">
        <v>6</v>
      </c>
      <c r="S17" s="1">
        <v>2</v>
      </c>
      <c r="T17" s="1" t="s">
        <v>158</v>
      </c>
      <c r="U17" s="1" t="s">
        <v>158</v>
      </c>
      <c r="V17" s="1" t="s">
        <v>158</v>
      </c>
      <c r="W17" s="1">
        <v>6</v>
      </c>
      <c r="X17" s="1" t="s">
        <v>158</v>
      </c>
      <c r="Y17" s="1" t="s">
        <v>73</v>
      </c>
      <c r="AA17" s="1" t="s">
        <v>521</v>
      </c>
      <c r="AB17" s="87">
        <v>2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2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1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/>
      <c r="AV17" s="1"/>
      <c r="AW17" s="1"/>
      <c r="AX17" s="1"/>
      <c r="AY17" s="1"/>
    </row>
    <row r="18" spans="2:51" x14ac:dyDescent="0.35">
      <c r="B18" s="1">
        <v>47255</v>
      </c>
      <c r="C18" s="1" t="s">
        <v>158</v>
      </c>
      <c r="D18" s="1" t="s">
        <v>158</v>
      </c>
      <c r="E18" s="1" t="s">
        <v>158</v>
      </c>
      <c r="F18" s="1" t="s">
        <v>158</v>
      </c>
      <c r="G18" s="1" t="s">
        <v>19</v>
      </c>
      <c r="H18" s="1">
        <v>6</v>
      </c>
      <c r="I18" s="1" t="s">
        <v>158</v>
      </c>
      <c r="J18" s="1" t="s">
        <v>158</v>
      </c>
      <c r="K18" s="1" t="s">
        <v>158</v>
      </c>
      <c r="L18" s="1" t="s">
        <v>158</v>
      </c>
      <c r="M18" s="1" t="s">
        <v>158</v>
      </c>
      <c r="N18" s="1" t="s">
        <v>158</v>
      </c>
      <c r="O18" s="1" t="s">
        <v>158</v>
      </c>
      <c r="P18" s="1" t="s">
        <v>158</v>
      </c>
      <c r="Q18" s="1" t="s">
        <v>158</v>
      </c>
      <c r="R18" s="1" t="s">
        <v>158</v>
      </c>
      <c r="S18" s="1" t="s">
        <v>158</v>
      </c>
      <c r="T18" s="1" t="s">
        <v>158</v>
      </c>
      <c r="U18" s="1">
        <v>1</v>
      </c>
      <c r="V18" s="1" t="s">
        <v>158</v>
      </c>
      <c r="W18" s="1">
        <v>6</v>
      </c>
      <c r="X18" s="1" t="s">
        <v>158</v>
      </c>
      <c r="Y18" s="1" t="s">
        <v>158</v>
      </c>
      <c r="AA18" s="1" t="s">
        <v>521</v>
      </c>
      <c r="AB18" s="87">
        <v>1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/>
      <c r="AV18" s="1"/>
      <c r="AW18" s="1"/>
      <c r="AX18" s="1"/>
      <c r="AY18" s="1"/>
    </row>
    <row r="19" spans="2:51" x14ac:dyDescent="0.35">
      <c r="B19" s="1" t="s">
        <v>526</v>
      </c>
      <c r="C19" s="1">
        <f>COUNT(C13:C18)</f>
        <v>3</v>
      </c>
      <c r="D19" s="1">
        <f t="shared" ref="D19:X19" si="0">COUNT(D13:D18)</f>
        <v>3</v>
      </c>
      <c r="E19" s="1">
        <f t="shared" si="0"/>
        <v>3</v>
      </c>
      <c r="F19" s="1">
        <f t="shared" si="0"/>
        <v>3</v>
      </c>
      <c r="G19" s="1">
        <f t="shared" si="0"/>
        <v>0</v>
      </c>
      <c r="H19" s="1">
        <f t="shared" si="0"/>
        <v>4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2</v>
      </c>
      <c r="N19" s="1">
        <f t="shared" si="0"/>
        <v>0</v>
      </c>
      <c r="O19" s="1">
        <f t="shared" si="0"/>
        <v>0</v>
      </c>
      <c r="P19" s="1">
        <f t="shared" si="0"/>
        <v>0</v>
      </c>
      <c r="Q19" s="1">
        <f t="shared" si="0"/>
        <v>2</v>
      </c>
      <c r="R19" s="1">
        <f t="shared" si="0"/>
        <v>5</v>
      </c>
      <c r="S19" s="1">
        <f t="shared" si="0"/>
        <v>5</v>
      </c>
      <c r="T19" s="1">
        <f t="shared" si="0"/>
        <v>1</v>
      </c>
      <c r="U19" s="1">
        <f t="shared" si="0"/>
        <v>1</v>
      </c>
      <c r="V19" s="1">
        <f t="shared" si="0"/>
        <v>0</v>
      </c>
      <c r="W19" s="1">
        <f t="shared" si="0"/>
        <v>3</v>
      </c>
      <c r="X19" s="1">
        <f t="shared" si="0"/>
        <v>0</v>
      </c>
      <c r="Y19" s="1">
        <f>COUNT(Y13:Y18)</f>
        <v>0</v>
      </c>
      <c r="AA19" s="1"/>
      <c r="AB19" s="1"/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/>
      <c r="AV19" s="1"/>
      <c r="AW19" s="1"/>
      <c r="AX19" s="1"/>
      <c r="AY19" s="1"/>
    </row>
    <row r="20" spans="2:51" x14ac:dyDescent="0.35">
      <c r="B20" t="s">
        <v>412</v>
      </c>
      <c r="C20" s="1">
        <f>COUNTA(C13:C18)</f>
        <v>6</v>
      </c>
      <c r="D20" s="1">
        <f t="shared" ref="D20:X20" si="1">COUNTA(D13:D18)</f>
        <v>6</v>
      </c>
      <c r="E20" s="1">
        <f t="shared" si="1"/>
        <v>6</v>
      </c>
      <c r="F20" s="1">
        <f t="shared" si="1"/>
        <v>6</v>
      </c>
      <c r="G20" s="1">
        <f t="shared" si="1"/>
        <v>6</v>
      </c>
      <c r="H20" s="1">
        <f t="shared" si="1"/>
        <v>6</v>
      </c>
      <c r="I20" s="1">
        <f t="shared" si="1"/>
        <v>6</v>
      </c>
      <c r="J20" s="1">
        <f t="shared" si="1"/>
        <v>6</v>
      </c>
      <c r="K20" s="1">
        <f t="shared" si="1"/>
        <v>6</v>
      </c>
      <c r="L20" s="1">
        <f t="shared" si="1"/>
        <v>6</v>
      </c>
      <c r="M20" s="1">
        <f t="shared" si="1"/>
        <v>6</v>
      </c>
      <c r="N20" s="1">
        <f t="shared" si="1"/>
        <v>6</v>
      </c>
      <c r="O20" s="1">
        <f t="shared" si="1"/>
        <v>6</v>
      </c>
      <c r="P20" s="1">
        <f t="shared" si="1"/>
        <v>6</v>
      </c>
      <c r="Q20" s="1">
        <f t="shared" si="1"/>
        <v>6</v>
      </c>
      <c r="R20" s="1">
        <f t="shared" si="1"/>
        <v>6</v>
      </c>
      <c r="S20" s="1">
        <f t="shared" si="1"/>
        <v>6</v>
      </c>
      <c r="T20" s="1">
        <f t="shared" si="1"/>
        <v>6</v>
      </c>
      <c r="U20" s="1">
        <f t="shared" si="1"/>
        <v>6</v>
      </c>
      <c r="V20" s="1">
        <f t="shared" si="1"/>
        <v>6</v>
      </c>
      <c r="W20" s="1">
        <f t="shared" si="1"/>
        <v>6</v>
      </c>
      <c r="X20" s="1">
        <f t="shared" si="1"/>
        <v>6</v>
      </c>
      <c r="Y20" s="1">
        <f>COUNTA(Y13:Y18)</f>
        <v>6</v>
      </c>
      <c r="AB20" s="88"/>
      <c r="AC20" s="87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2:51" x14ac:dyDescent="0.35">
      <c r="B21" t="s">
        <v>525</v>
      </c>
      <c r="C21" s="1">
        <f>C20-C19</f>
        <v>3</v>
      </c>
      <c r="D21" s="1">
        <f t="shared" ref="D21:X21" si="2">D20-D19</f>
        <v>3</v>
      </c>
      <c r="E21" s="1">
        <f t="shared" si="2"/>
        <v>3</v>
      </c>
      <c r="F21" s="1">
        <f t="shared" si="2"/>
        <v>3</v>
      </c>
      <c r="G21" s="1">
        <f t="shared" si="2"/>
        <v>6</v>
      </c>
      <c r="H21" s="1">
        <f t="shared" si="2"/>
        <v>2</v>
      </c>
      <c r="I21" s="1">
        <f t="shared" si="2"/>
        <v>6</v>
      </c>
      <c r="J21" s="1">
        <f t="shared" si="2"/>
        <v>6</v>
      </c>
      <c r="K21" s="1">
        <f t="shared" si="2"/>
        <v>6</v>
      </c>
      <c r="L21" s="1">
        <f t="shared" si="2"/>
        <v>6</v>
      </c>
      <c r="M21" s="1">
        <f t="shared" si="2"/>
        <v>4</v>
      </c>
      <c r="N21" s="1">
        <f t="shared" si="2"/>
        <v>6</v>
      </c>
      <c r="O21" s="1">
        <f t="shared" si="2"/>
        <v>6</v>
      </c>
      <c r="P21" s="1">
        <f t="shared" si="2"/>
        <v>6</v>
      </c>
      <c r="Q21" s="1">
        <f t="shared" si="2"/>
        <v>4</v>
      </c>
      <c r="R21" s="1">
        <f t="shared" si="2"/>
        <v>1</v>
      </c>
      <c r="S21" s="1">
        <f t="shared" si="2"/>
        <v>1</v>
      </c>
      <c r="T21" s="1">
        <f t="shared" si="2"/>
        <v>5</v>
      </c>
      <c r="U21" s="1">
        <f t="shared" si="2"/>
        <v>5</v>
      </c>
      <c r="V21" s="1">
        <f t="shared" si="2"/>
        <v>6</v>
      </c>
      <c r="W21" s="1">
        <f t="shared" si="2"/>
        <v>3</v>
      </c>
      <c r="X21" s="1">
        <f t="shared" si="2"/>
        <v>6</v>
      </c>
      <c r="Y21" s="1">
        <v>24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2:51" x14ac:dyDescent="0.35">
      <c r="B22" s="1">
        <v>4</v>
      </c>
      <c r="C22" s="1" cm="1">
        <f t="array" ref="C22:C27">FREQUENCY(C13:C18,$B22:$B26)</f>
        <v>1</v>
      </c>
      <c r="D22" s="1" cm="1">
        <f t="array" ref="D22:D27">FREQUENCY(D13:D18,$B22:$B26)</f>
        <v>0</v>
      </c>
      <c r="E22" s="1" cm="1">
        <f t="array" ref="E22:E27">FREQUENCY(E13:E18,$B22:$B26)</f>
        <v>0</v>
      </c>
      <c r="F22" s="1" cm="1">
        <f t="array" ref="F22:F27">FREQUENCY(F13:F18,$B22:$B26)</f>
        <v>0</v>
      </c>
      <c r="G22" s="1" cm="1">
        <f t="array" ref="G22:G27">FREQUENCY(G13:G18,$B22:$B26)</f>
        <v>0</v>
      </c>
      <c r="H22" s="1" cm="1">
        <f t="array" ref="H22:H27">FREQUENCY(H13:H18,$B22:$B26)</f>
        <v>0</v>
      </c>
      <c r="I22" s="1" cm="1">
        <f t="array" ref="I22:I27">FREQUENCY(I13:I18,$B22:$B26)</f>
        <v>0</v>
      </c>
      <c r="J22" s="1" cm="1">
        <f t="array" ref="J22:J27">FREQUENCY(J13:J18,$B22:$B26)</f>
        <v>0</v>
      </c>
      <c r="K22" s="1" cm="1">
        <f t="array" ref="K22:K27">FREQUENCY(K13:K18,$B22:$B26)</f>
        <v>0</v>
      </c>
      <c r="L22" s="1" cm="1">
        <f t="array" ref="L22:L27">FREQUENCY(L13:L18,$B22:$B26)</f>
        <v>0</v>
      </c>
      <c r="M22" s="1" cm="1">
        <f t="array" ref="M22:M27">FREQUENCY(M13:M18,$B22:$B26)</f>
        <v>0</v>
      </c>
      <c r="N22" s="1" cm="1">
        <f t="array" ref="N22:N27">FREQUENCY(N13:N18,$B22:$B26)</f>
        <v>0</v>
      </c>
      <c r="O22" s="1" cm="1">
        <f t="array" ref="O22:O27">FREQUENCY(O13:O18,$B22:$B26)</f>
        <v>0</v>
      </c>
      <c r="P22" s="1" cm="1">
        <f t="array" ref="P22:P27">FREQUENCY(P13:P18,$B22:$B26)</f>
        <v>0</v>
      </c>
      <c r="Q22" s="1" cm="1">
        <f t="array" ref="Q22:Q27">FREQUENCY(Q13:Q18,$B22:$B26)</f>
        <v>0</v>
      </c>
      <c r="R22" s="1" cm="1">
        <f t="array" ref="R22:R27">FREQUENCY(R13:R18,$B22:$B26)</f>
        <v>0</v>
      </c>
      <c r="S22" s="1" cm="1">
        <f t="array" ref="S22:S27">FREQUENCY(S13:S18,$B22:$B26)</f>
        <v>1</v>
      </c>
      <c r="T22" s="1" cm="1">
        <f t="array" ref="T22:T27">FREQUENCY(T13:T18,$B22:$B26)</f>
        <v>0</v>
      </c>
      <c r="U22" s="1" cm="1">
        <f t="array" ref="U22:U27">FREQUENCY(U13:U18,$B22:$B26)</f>
        <v>0</v>
      </c>
      <c r="V22" s="1" cm="1">
        <f t="array" ref="V22:V27">FREQUENCY(V13:V18,$B22:$B26)</f>
        <v>0</v>
      </c>
      <c r="W22" s="1" cm="1">
        <f t="array" ref="W22:W27">FREQUENCY(W13:W18,$B22:$B26)</f>
        <v>0</v>
      </c>
      <c r="X22" s="1" cm="1">
        <f t="array" ref="X22:X27">FREQUENCY(X13:X18,$B22:$B26)</f>
        <v>0</v>
      </c>
      <c r="Y22" s="1" cm="1">
        <f t="array" ref="Y22:Y27">FREQUENCY(Y13:Y18,$B22:$B26)</f>
        <v>0</v>
      </c>
      <c r="AA22" s="88" t="s">
        <v>522</v>
      </c>
      <c r="AB22" s="1" t="s">
        <v>158</v>
      </c>
      <c r="AC22" s="88">
        <f>AC23-AC24</f>
        <v>2</v>
      </c>
      <c r="AD22" s="88">
        <f t="shared" ref="AD22:AT22" si="3">AD23-AD24</f>
        <v>6</v>
      </c>
      <c r="AE22" s="88">
        <f t="shared" si="3"/>
        <v>6</v>
      </c>
      <c r="AF22" s="88">
        <f t="shared" si="3"/>
        <v>6</v>
      </c>
      <c r="AG22" s="88">
        <f t="shared" si="3"/>
        <v>6</v>
      </c>
      <c r="AH22" s="88">
        <f t="shared" si="3"/>
        <v>4</v>
      </c>
      <c r="AI22" s="88">
        <f t="shared" si="3"/>
        <v>6</v>
      </c>
      <c r="AJ22" s="88">
        <f t="shared" si="3"/>
        <v>6</v>
      </c>
      <c r="AK22" s="88">
        <f t="shared" si="3"/>
        <v>6</v>
      </c>
      <c r="AL22" s="88">
        <f t="shared" si="3"/>
        <v>4</v>
      </c>
      <c r="AM22" s="88">
        <f t="shared" si="3"/>
        <v>1</v>
      </c>
      <c r="AN22" s="88">
        <f t="shared" si="3"/>
        <v>1</v>
      </c>
      <c r="AO22" s="88">
        <f t="shared" si="3"/>
        <v>5</v>
      </c>
      <c r="AP22" s="88">
        <f t="shared" si="3"/>
        <v>5</v>
      </c>
      <c r="AQ22" s="88">
        <f t="shared" si="3"/>
        <v>6</v>
      </c>
      <c r="AR22" s="88">
        <f t="shared" si="3"/>
        <v>3</v>
      </c>
      <c r="AS22" s="88">
        <f t="shared" si="3"/>
        <v>6</v>
      </c>
      <c r="AT22" s="88">
        <f t="shared" si="3"/>
        <v>6</v>
      </c>
      <c r="AU22" s="1"/>
      <c r="AV22" s="1"/>
      <c r="AW22" s="1"/>
      <c r="AX22" s="1"/>
      <c r="AY22" s="1"/>
    </row>
    <row r="23" spans="2:51" x14ac:dyDescent="0.35">
      <c r="B23" s="1">
        <v>3</v>
      </c>
      <c r="C23" s="1">
        <v>0</v>
      </c>
      <c r="D23" s="1">
        <v>0</v>
      </c>
      <c r="E23" s="1">
        <v>1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2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AA23" s="1" t="s">
        <v>523</v>
      </c>
      <c r="AB23" s="1" t="s">
        <v>9</v>
      </c>
      <c r="AC23" s="88">
        <f>H20</f>
        <v>6</v>
      </c>
      <c r="AD23" s="88">
        <f t="shared" ref="AD23:AT23" si="4">I20</f>
        <v>6</v>
      </c>
      <c r="AE23" s="88">
        <f t="shared" si="4"/>
        <v>6</v>
      </c>
      <c r="AF23" s="88">
        <f t="shared" si="4"/>
        <v>6</v>
      </c>
      <c r="AG23" s="88">
        <f t="shared" si="4"/>
        <v>6</v>
      </c>
      <c r="AH23" s="88">
        <f t="shared" si="4"/>
        <v>6</v>
      </c>
      <c r="AI23" s="88">
        <f t="shared" si="4"/>
        <v>6</v>
      </c>
      <c r="AJ23" s="88">
        <f t="shared" si="4"/>
        <v>6</v>
      </c>
      <c r="AK23" s="88">
        <f t="shared" si="4"/>
        <v>6</v>
      </c>
      <c r="AL23" s="88">
        <f t="shared" si="4"/>
        <v>6</v>
      </c>
      <c r="AM23" s="88">
        <f t="shared" si="4"/>
        <v>6</v>
      </c>
      <c r="AN23" s="88">
        <f t="shared" si="4"/>
        <v>6</v>
      </c>
      <c r="AO23" s="88">
        <f t="shared" si="4"/>
        <v>6</v>
      </c>
      <c r="AP23" s="88">
        <f t="shared" si="4"/>
        <v>6</v>
      </c>
      <c r="AQ23" s="88">
        <f t="shared" si="4"/>
        <v>6</v>
      </c>
      <c r="AR23" s="88">
        <f t="shared" si="4"/>
        <v>6</v>
      </c>
      <c r="AS23" s="88">
        <f t="shared" si="4"/>
        <v>6</v>
      </c>
      <c r="AT23" s="88">
        <f t="shared" si="4"/>
        <v>6</v>
      </c>
      <c r="AU23" s="1"/>
      <c r="AV23" s="1"/>
      <c r="AW23" s="1"/>
      <c r="AX23" s="1"/>
      <c r="AY23" s="1"/>
    </row>
    <row r="24" spans="2:51" x14ac:dyDescent="0.35">
      <c r="B24" s="1">
        <v>2</v>
      </c>
      <c r="C24" s="1">
        <v>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2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1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AA24" s="1" t="s">
        <v>145</v>
      </c>
      <c r="AB24" s="1"/>
      <c r="AC24" s="88">
        <f>H19</f>
        <v>4</v>
      </c>
      <c r="AD24" s="88">
        <f t="shared" ref="AD24:AT24" si="5">I19</f>
        <v>0</v>
      </c>
      <c r="AE24" s="88">
        <f t="shared" si="5"/>
        <v>0</v>
      </c>
      <c r="AF24" s="88">
        <f t="shared" si="5"/>
        <v>0</v>
      </c>
      <c r="AG24" s="88">
        <f t="shared" si="5"/>
        <v>0</v>
      </c>
      <c r="AH24" s="88">
        <f t="shared" si="5"/>
        <v>2</v>
      </c>
      <c r="AI24" s="88">
        <f t="shared" si="5"/>
        <v>0</v>
      </c>
      <c r="AJ24" s="88">
        <f t="shared" si="5"/>
        <v>0</v>
      </c>
      <c r="AK24" s="88">
        <f t="shared" si="5"/>
        <v>0</v>
      </c>
      <c r="AL24" s="88">
        <f t="shared" si="5"/>
        <v>2</v>
      </c>
      <c r="AM24" s="88">
        <f t="shared" si="5"/>
        <v>5</v>
      </c>
      <c r="AN24" s="88">
        <f t="shared" si="5"/>
        <v>5</v>
      </c>
      <c r="AO24" s="88">
        <f t="shared" si="5"/>
        <v>1</v>
      </c>
      <c r="AP24" s="88">
        <f t="shared" si="5"/>
        <v>1</v>
      </c>
      <c r="AQ24" s="88">
        <f t="shared" si="5"/>
        <v>0</v>
      </c>
      <c r="AR24" s="88">
        <f t="shared" si="5"/>
        <v>3</v>
      </c>
      <c r="AS24" s="88">
        <f t="shared" si="5"/>
        <v>0</v>
      </c>
      <c r="AT24" s="88">
        <f t="shared" si="5"/>
        <v>0</v>
      </c>
      <c r="AU24" s="1"/>
      <c r="AV24" s="1"/>
      <c r="AW24" s="1"/>
      <c r="AX24" s="1"/>
      <c r="AY24" s="1"/>
    </row>
    <row r="25" spans="2:51" x14ac:dyDescent="0.35">
      <c r="B25" s="1">
        <v>1</v>
      </c>
      <c r="C25" s="1">
        <v>0</v>
      </c>
      <c r="D25" s="1">
        <v>2</v>
      </c>
      <c r="E25" s="1">
        <v>1</v>
      </c>
      <c r="F25" s="1">
        <v>2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AA25" s="1" t="s">
        <v>521</v>
      </c>
      <c r="AB25" s="1">
        <v>6</v>
      </c>
      <c r="AC25" s="94">
        <f>AC13/AC$24</f>
        <v>0.75</v>
      </c>
      <c r="AD25" s="94" t="s">
        <v>158</v>
      </c>
      <c r="AE25" s="94" t="s">
        <v>158</v>
      </c>
      <c r="AF25" s="94" t="s">
        <v>158</v>
      </c>
      <c r="AG25" s="94" t="s">
        <v>158</v>
      </c>
      <c r="AH25" s="94">
        <f t="shared" ref="AD25:AQ25" si="6">AH13/AH$24</f>
        <v>0</v>
      </c>
      <c r="AI25" s="94" t="s">
        <v>158</v>
      </c>
      <c r="AJ25" s="94" t="s">
        <v>158</v>
      </c>
      <c r="AK25" s="94" t="s">
        <v>158</v>
      </c>
      <c r="AL25" s="94">
        <f t="shared" si="6"/>
        <v>0</v>
      </c>
      <c r="AM25" s="94">
        <f t="shared" si="6"/>
        <v>1</v>
      </c>
      <c r="AN25" s="94">
        <f t="shared" si="6"/>
        <v>0.6</v>
      </c>
      <c r="AO25" s="170">
        <f t="shared" si="6"/>
        <v>1</v>
      </c>
      <c r="AP25" s="94">
        <f t="shared" si="6"/>
        <v>0</v>
      </c>
      <c r="AQ25" s="94" t="s">
        <v>158</v>
      </c>
      <c r="AR25" s="94">
        <f t="shared" ref="AR25:AT25" si="7">AR13/AR$24</f>
        <v>1</v>
      </c>
      <c r="AS25" s="94" t="s">
        <v>158</v>
      </c>
      <c r="AT25" s="94" t="s">
        <v>158</v>
      </c>
      <c r="AU25" s="1"/>
      <c r="AV25" s="1"/>
      <c r="AW25" s="1"/>
      <c r="AX25" s="1"/>
      <c r="AY25" s="1"/>
    </row>
    <row r="26" spans="2:51" x14ac:dyDescent="0.35">
      <c r="B26" s="1">
        <v>0</v>
      </c>
      <c r="C26" s="1">
        <v>0</v>
      </c>
      <c r="D26" s="1">
        <v>1</v>
      </c>
      <c r="E26" s="1">
        <v>1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AA26" s="1" t="s">
        <v>521</v>
      </c>
      <c r="AB26" s="1">
        <v>5</v>
      </c>
      <c r="AC26" s="94">
        <f t="shared" ref="AC26:AC31" si="8">AC14/AC$24</f>
        <v>0</v>
      </c>
      <c r="AD26" s="94" t="s">
        <v>158</v>
      </c>
      <c r="AE26" s="94" t="s">
        <v>158</v>
      </c>
      <c r="AF26" s="94" t="s">
        <v>158</v>
      </c>
      <c r="AG26" s="94" t="s">
        <v>158</v>
      </c>
      <c r="AH26" s="94">
        <f t="shared" ref="AC26:AQ30" si="9">AH14/AH$24</f>
        <v>0</v>
      </c>
      <c r="AI26" s="94" t="s">
        <v>158</v>
      </c>
      <c r="AJ26" s="94" t="s">
        <v>158</v>
      </c>
      <c r="AK26" s="94" t="s">
        <v>158</v>
      </c>
      <c r="AL26" s="94">
        <f t="shared" si="9"/>
        <v>0</v>
      </c>
      <c r="AM26" s="94">
        <f t="shared" si="9"/>
        <v>0</v>
      </c>
      <c r="AN26" s="94">
        <f t="shared" si="9"/>
        <v>0</v>
      </c>
      <c r="AO26" s="94">
        <f t="shared" si="9"/>
        <v>0</v>
      </c>
      <c r="AP26" s="94">
        <f t="shared" si="9"/>
        <v>0</v>
      </c>
      <c r="AQ26" s="94" t="s">
        <v>158</v>
      </c>
      <c r="AR26" s="94">
        <f t="shared" ref="AR26:AT26" si="10">AR14/AR$24</f>
        <v>0</v>
      </c>
      <c r="AS26" s="94" t="s">
        <v>158</v>
      </c>
      <c r="AT26" s="94" t="s">
        <v>158</v>
      </c>
      <c r="AU26" s="1"/>
      <c r="AV26" s="1"/>
      <c r="AW26" s="1"/>
      <c r="AX26" s="1"/>
      <c r="AY26" s="1"/>
    </row>
    <row r="27" spans="2:51" x14ac:dyDescent="0.35"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3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5</v>
      </c>
      <c r="S27" s="1">
        <v>3</v>
      </c>
      <c r="T27" s="1">
        <v>1</v>
      </c>
      <c r="U27" s="1">
        <v>0</v>
      </c>
      <c r="V27" s="1">
        <v>0</v>
      </c>
      <c r="W27" s="1">
        <v>3</v>
      </c>
      <c r="X27" s="1">
        <v>0</v>
      </c>
      <c r="Y27" s="1">
        <v>0</v>
      </c>
      <c r="AA27" s="1" t="s">
        <v>521</v>
      </c>
      <c r="AB27" s="1">
        <v>4</v>
      </c>
      <c r="AC27" s="94">
        <f t="shared" si="8"/>
        <v>0</v>
      </c>
      <c r="AD27" s="94" t="s">
        <v>158</v>
      </c>
      <c r="AE27" s="94" t="s">
        <v>158</v>
      </c>
      <c r="AF27" s="94" t="s">
        <v>158</v>
      </c>
      <c r="AG27" s="94" t="s">
        <v>158</v>
      </c>
      <c r="AH27" s="94">
        <f t="shared" si="9"/>
        <v>0</v>
      </c>
      <c r="AI27" s="94" t="s">
        <v>158</v>
      </c>
      <c r="AJ27" s="94" t="s">
        <v>158</v>
      </c>
      <c r="AK27" s="94" t="s">
        <v>158</v>
      </c>
      <c r="AL27" s="94">
        <f t="shared" si="9"/>
        <v>0</v>
      </c>
      <c r="AM27" s="94">
        <f t="shared" si="9"/>
        <v>0</v>
      </c>
      <c r="AN27" s="94">
        <f t="shared" si="9"/>
        <v>0.2</v>
      </c>
      <c r="AO27" s="94">
        <f t="shared" si="9"/>
        <v>0</v>
      </c>
      <c r="AP27" s="94">
        <f t="shared" si="9"/>
        <v>0</v>
      </c>
      <c r="AQ27" s="94" t="s">
        <v>158</v>
      </c>
      <c r="AR27" s="94">
        <f t="shared" ref="AR27:AT27" si="11">AR15/AR$24</f>
        <v>0</v>
      </c>
      <c r="AS27" s="94" t="s">
        <v>158</v>
      </c>
      <c r="AT27" s="94" t="s">
        <v>158</v>
      </c>
      <c r="AU27" s="1"/>
      <c r="AV27" s="1"/>
      <c r="AW27" s="1"/>
      <c r="AX27" s="1"/>
      <c r="AY27" s="1"/>
    </row>
    <row r="28" spans="2:51" x14ac:dyDescent="0.35">
      <c r="B28" s="1" t="s">
        <v>158</v>
      </c>
      <c r="C28" s="1">
        <f>C21</f>
        <v>3</v>
      </c>
      <c r="D28" s="1">
        <f t="shared" ref="D28:X28" si="12">D21</f>
        <v>3</v>
      </c>
      <c r="E28" s="1">
        <f t="shared" si="12"/>
        <v>3</v>
      </c>
      <c r="F28" s="1">
        <f t="shared" si="12"/>
        <v>3</v>
      </c>
      <c r="G28" s="1">
        <f t="shared" si="12"/>
        <v>6</v>
      </c>
      <c r="H28" s="1">
        <f t="shared" si="12"/>
        <v>2</v>
      </c>
      <c r="I28" s="1">
        <f t="shared" si="12"/>
        <v>6</v>
      </c>
      <c r="J28" s="1">
        <f t="shared" si="12"/>
        <v>6</v>
      </c>
      <c r="K28" s="1">
        <f t="shared" si="12"/>
        <v>6</v>
      </c>
      <c r="L28" s="1">
        <f t="shared" si="12"/>
        <v>6</v>
      </c>
      <c r="M28" s="1">
        <f t="shared" si="12"/>
        <v>4</v>
      </c>
      <c r="N28" s="1">
        <f t="shared" si="12"/>
        <v>6</v>
      </c>
      <c r="O28" s="1">
        <f t="shared" si="12"/>
        <v>6</v>
      </c>
      <c r="P28" s="1">
        <f t="shared" si="12"/>
        <v>6</v>
      </c>
      <c r="Q28" s="1">
        <f t="shared" si="12"/>
        <v>4</v>
      </c>
      <c r="R28" s="1">
        <f t="shared" si="12"/>
        <v>1</v>
      </c>
      <c r="S28" s="1">
        <f t="shared" si="12"/>
        <v>1</v>
      </c>
      <c r="T28" s="1">
        <f t="shared" si="12"/>
        <v>5</v>
      </c>
      <c r="U28" s="1">
        <f t="shared" si="12"/>
        <v>5</v>
      </c>
      <c r="V28" s="1">
        <f t="shared" si="12"/>
        <v>6</v>
      </c>
      <c r="W28" s="1">
        <f t="shared" si="12"/>
        <v>3</v>
      </c>
      <c r="X28" s="1">
        <f t="shared" si="12"/>
        <v>6</v>
      </c>
      <c r="Y28" s="1">
        <f>Y21</f>
        <v>24</v>
      </c>
      <c r="AA28" s="1" t="s">
        <v>521</v>
      </c>
      <c r="AB28" s="1">
        <v>3</v>
      </c>
      <c r="AC28" s="94">
        <f t="shared" si="8"/>
        <v>0.25</v>
      </c>
      <c r="AD28" s="94" t="s">
        <v>158</v>
      </c>
      <c r="AE28" s="94" t="s">
        <v>158</v>
      </c>
      <c r="AF28" s="94" t="s">
        <v>158</v>
      </c>
      <c r="AG28" s="94" t="s">
        <v>158</v>
      </c>
      <c r="AH28" s="94">
        <f t="shared" si="9"/>
        <v>0</v>
      </c>
      <c r="AI28" s="94" t="s">
        <v>158</v>
      </c>
      <c r="AJ28" s="94" t="s">
        <v>158</v>
      </c>
      <c r="AK28" s="94" t="s">
        <v>158</v>
      </c>
      <c r="AL28" s="170">
        <f t="shared" si="9"/>
        <v>1</v>
      </c>
      <c r="AM28" s="94">
        <f t="shared" si="9"/>
        <v>0</v>
      </c>
      <c r="AN28" s="94">
        <f t="shared" si="9"/>
        <v>0</v>
      </c>
      <c r="AO28" s="94">
        <f t="shared" si="9"/>
        <v>0</v>
      </c>
      <c r="AP28" s="94">
        <f t="shared" si="9"/>
        <v>0</v>
      </c>
      <c r="AQ28" s="94" t="s">
        <v>158</v>
      </c>
      <c r="AR28" s="94">
        <f t="shared" ref="AR28:AT28" si="13">AR16/AR$24</f>
        <v>0</v>
      </c>
      <c r="AS28" s="94" t="s">
        <v>158</v>
      </c>
      <c r="AT28" s="94" t="s">
        <v>158</v>
      </c>
      <c r="AU28" s="1"/>
      <c r="AV28" s="1"/>
      <c r="AW28" s="1"/>
      <c r="AX28" s="1"/>
      <c r="AY28" s="1"/>
    </row>
    <row r="29" spans="2:51" x14ac:dyDescent="0.35">
      <c r="AA29" s="1" t="s">
        <v>521</v>
      </c>
      <c r="AB29" s="1">
        <v>2</v>
      </c>
      <c r="AC29" s="94">
        <f t="shared" si="8"/>
        <v>0</v>
      </c>
      <c r="AD29" s="94" t="s">
        <v>158</v>
      </c>
      <c r="AE29" s="94" t="s">
        <v>158</v>
      </c>
      <c r="AF29" s="94" t="s">
        <v>158</v>
      </c>
      <c r="AG29" s="94" t="s">
        <v>158</v>
      </c>
      <c r="AH29" s="94">
        <f t="shared" si="9"/>
        <v>1</v>
      </c>
      <c r="AI29" s="94" t="s">
        <v>158</v>
      </c>
      <c r="AJ29" s="94" t="s">
        <v>158</v>
      </c>
      <c r="AK29" s="94" t="s">
        <v>158</v>
      </c>
      <c r="AL29" s="94">
        <f t="shared" si="9"/>
        <v>0</v>
      </c>
      <c r="AM29" s="94">
        <f t="shared" si="9"/>
        <v>0</v>
      </c>
      <c r="AN29" s="94">
        <f t="shared" si="9"/>
        <v>0.2</v>
      </c>
      <c r="AO29" s="94">
        <f t="shared" si="9"/>
        <v>0</v>
      </c>
      <c r="AP29" s="94">
        <f t="shared" si="9"/>
        <v>0</v>
      </c>
      <c r="AQ29" s="94" t="s">
        <v>158</v>
      </c>
      <c r="AR29" s="94">
        <f t="shared" ref="AR29:AT29" si="14">AR17/AR$24</f>
        <v>0</v>
      </c>
      <c r="AS29" s="94" t="s">
        <v>158</v>
      </c>
      <c r="AT29" s="94" t="s">
        <v>158</v>
      </c>
    </row>
    <row r="30" spans="2:51" x14ac:dyDescent="0.35">
      <c r="B30" s="1">
        <v>4</v>
      </c>
      <c r="C30" s="99">
        <f>C22/C$19</f>
        <v>0.33333333333333331</v>
      </c>
      <c r="D30" s="99">
        <f t="shared" ref="D30:F30" si="15">D22/D$19</f>
        <v>0</v>
      </c>
      <c r="E30" s="99">
        <f t="shared" si="15"/>
        <v>0</v>
      </c>
      <c r="F30" s="99">
        <f t="shared" si="15"/>
        <v>0</v>
      </c>
      <c r="AA30" s="1" t="s">
        <v>521</v>
      </c>
      <c r="AB30" s="1">
        <v>1</v>
      </c>
      <c r="AC30" s="94">
        <f t="shared" si="8"/>
        <v>0</v>
      </c>
      <c r="AD30" s="94" t="s">
        <v>158</v>
      </c>
      <c r="AE30" s="94" t="s">
        <v>158</v>
      </c>
      <c r="AF30" s="94" t="s">
        <v>158</v>
      </c>
      <c r="AG30" s="94" t="s">
        <v>158</v>
      </c>
      <c r="AH30" s="94">
        <f t="shared" si="9"/>
        <v>0</v>
      </c>
      <c r="AI30" s="94" t="s">
        <v>158</v>
      </c>
      <c r="AJ30" s="94" t="s">
        <v>158</v>
      </c>
      <c r="AK30" s="94" t="s">
        <v>158</v>
      </c>
      <c r="AL30" s="94">
        <f t="shared" si="9"/>
        <v>0</v>
      </c>
      <c r="AM30" s="94">
        <f t="shared" si="9"/>
        <v>0</v>
      </c>
      <c r="AN30" s="94">
        <f t="shared" si="9"/>
        <v>0</v>
      </c>
      <c r="AO30" s="94">
        <f t="shared" si="9"/>
        <v>0</v>
      </c>
      <c r="AP30" s="94">
        <f t="shared" si="9"/>
        <v>1</v>
      </c>
      <c r="AQ30" s="94" t="s">
        <v>158</v>
      </c>
      <c r="AR30" s="94">
        <f t="shared" ref="AR30:AT30" si="16">AR18/AR$24</f>
        <v>0</v>
      </c>
      <c r="AS30" s="94" t="s">
        <v>158</v>
      </c>
      <c r="AT30" s="94" t="s">
        <v>158</v>
      </c>
    </row>
    <row r="31" spans="2:51" x14ac:dyDescent="0.35">
      <c r="B31" s="1">
        <v>3</v>
      </c>
      <c r="C31" s="99">
        <f t="shared" ref="C31:F31" si="17">C23/C$19</f>
        <v>0</v>
      </c>
      <c r="D31" s="99">
        <f t="shared" si="17"/>
        <v>0</v>
      </c>
      <c r="E31" s="99">
        <f t="shared" si="17"/>
        <v>0.33333333333333331</v>
      </c>
      <c r="F31" s="99">
        <f t="shared" si="17"/>
        <v>0</v>
      </c>
      <c r="AA31" s="113" t="s">
        <v>530</v>
      </c>
      <c r="AB31" s="113"/>
      <c r="AC31" s="170">
        <f>AC24/AC$23</f>
        <v>0.66666666666666663</v>
      </c>
      <c r="AD31" s="94">
        <f t="shared" ref="AD31:AL31" si="18">AD24/AD$23</f>
        <v>0</v>
      </c>
      <c r="AE31" s="94">
        <f t="shared" si="18"/>
        <v>0</v>
      </c>
      <c r="AF31" s="94">
        <f t="shared" si="18"/>
        <v>0</v>
      </c>
      <c r="AG31" s="94">
        <f t="shared" si="18"/>
        <v>0</v>
      </c>
      <c r="AH31" s="94">
        <f t="shared" si="18"/>
        <v>0.33333333333333331</v>
      </c>
      <c r="AI31" s="94">
        <f t="shared" si="18"/>
        <v>0</v>
      </c>
      <c r="AJ31" s="94">
        <f t="shared" si="18"/>
        <v>0</v>
      </c>
      <c r="AK31" s="94">
        <f t="shared" si="18"/>
        <v>0</v>
      </c>
      <c r="AL31" s="94">
        <f t="shared" si="18"/>
        <v>0.33333333333333331</v>
      </c>
      <c r="AM31" s="170">
        <f t="shared" ref="AD31:AT31" si="19">AM24/AM23</f>
        <v>0.83333333333333337</v>
      </c>
      <c r="AN31" s="170">
        <f t="shared" si="19"/>
        <v>0.83333333333333337</v>
      </c>
      <c r="AO31" s="94">
        <f t="shared" si="19"/>
        <v>0.16666666666666666</v>
      </c>
      <c r="AP31" s="94">
        <f t="shared" si="19"/>
        <v>0.16666666666666666</v>
      </c>
      <c r="AQ31" s="171">
        <f t="shared" si="19"/>
        <v>0</v>
      </c>
      <c r="AR31" s="170">
        <f t="shared" si="19"/>
        <v>0.5</v>
      </c>
      <c r="AS31" s="94">
        <f t="shared" si="19"/>
        <v>0</v>
      </c>
      <c r="AT31" s="171">
        <f t="shared" si="19"/>
        <v>0</v>
      </c>
    </row>
    <row r="32" spans="2:51" x14ac:dyDescent="0.35">
      <c r="B32" s="1">
        <v>2</v>
      </c>
      <c r="C32" s="99">
        <f t="shared" ref="C32:F32" si="20">C24/C$19</f>
        <v>0.66666666666666663</v>
      </c>
      <c r="D32" s="99">
        <f t="shared" si="20"/>
        <v>0</v>
      </c>
      <c r="E32" s="99">
        <f t="shared" si="20"/>
        <v>0</v>
      </c>
      <c r="F32" s="99">
        <f t="shared" si="20"/>
        <v>0</v>
      </c>
      <c r="AA32" s="87"/>
      <c r="AB32" s="87"/>
    </row>
    <row r="33" spans="2:46" x14ac:dyDescent="0.35">
      <c r="B33" s="1">
        <v>1</v>
      </c>
      <c r="C33" s="99">
        <f t="shared" ref="C33:F33" si="21">C25/C$19</f>
        <v>0</v>
      </c>
      <c r="D33" s="99">
        <f t="shared" si="21"/>
        <v>0.66666666666666663</v>
      </c>
      <c r="E33" s="99">
        <f t="shared" si="21"/>
        <v>0.33333333333333331</v>
      </c>
      <c r="F33" s="99">
        <f t="shared" si="21"/>
        <v>0.66666666666666663</v>
      </c>
      <c r="AA33" s="87"/>
      <c r="AB33" s="87"/>
    </row>
    <row r="34" spans="2:46" x14ac:dyDescent="0.35">
      <c r="B34" s="1">
        <v>0</v>
      </c>
      <c r="C34" s="99">
        <f t="shared" ref="C34:F34" si="22">C26/C$19</f>
        <v>0</v>
      </c>
      <c r="D34" s="99">
        <f t="shared" si="22"/>
        <v>0.33333333333333331</v>
      </c>
      <c r="E34" s="99">
        <f t="shared" si="22"/>
        <v>0.33333333333333331</v>
      </c>
      <c r="F34" s="99">
        <f t="shared" si="22"/>
        <v>0.33333333333333331</v>
      </c>
      <c r="AA34" s="87"/>
      <c r="AB34" s="87"/>
    </row>
    <row r="35" spans="2:46" x14ac:dyDescent="0.35">
      <c r="AA35" s="87"/>
      <c r="AB35" s="87"/>
    </row>
    <row r="37" spans="2:46" x14ac:dyDescent="0.35">
      <c r="AA37" s="91"/>
      <c r="AB37" s="91"/>
    </row>
    <row r="38" spans="2:46" x14ac:dyDescent="0.35">
      <c r="AA38" s="91"/>
      <c r="AB38" s="91"/>
    </row>
    <row r="39" spans="2:46" x14ac:dyDescent="0.35">
      <c r="AA39" s="91"/>
      <c r="AB39" s="91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</row>
    <row r="40" spans="2:46" x14ac:dyDescent="0.35">
      <c r="AA40" s="91"/>
      <c r="AB40" s="91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2:46" x14ac:dyDescent="0.35">
      <c r="AA41" s="91"/>
      <c r="AB41" s="91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</row>
    <row r="51" spans="2:25" x14ac:dyDescent="0.35">
      <c r="B51" s="1" t="s">
        <v>72</v>
      </c>
      <c r="C51" s="1">
        <f>COUNTA(C29:C50)</f>
        <v>5</v>
      </c>
      <c r="D51" s="1">
        <f t="shared" ref="D51:F51" si="23">COUNTA(D29:D50)</f>
        <v>5</v>
      </c>
      <c r="E51" s="1">
        <f t="shared" si="23"/>
        <v>5</v>
      </c>
      <c r="F51" s="1">
        <f t="shared" si="23"/>
        <v>5</v>
      </c>
      <c r="H51" s="1">
        <f t="shared" ref="H51" si="24">COUNTA(H29:H50)</f>
        <v>0</v>
      </c>
      <c r="I51" s="1">
        <f t="shared" ref="I51" si="25">COUNTA(I29:I50)</f>
        <v>0</v>
      </c>
      <c r="J51" s="1">
        <f t="shared" ref="J51" si="26">COUNTA(J29:J50)</f>
        <v>0</v>
      </c>
      <c r="K51" s="1">
        <f t="shared" ref="K51" si="27">COUNTA(K29:K50)</f>
        <v>0</v>
      </c>
      <c r="L51" s="1">
        <f t="shared" ref="L51" si="28">COUNTA(L29:L50)</f>
        <v>0</v>
      </c>
      <c r="M51" s="1">
        <f t="shared" ref="M51" si="29">COUNTA(M29:M50)</f>
        <v>0</v>
      </c>
      <c r="N51" s="1">
        <f t="shared" ref="N51" si="30">COUNTA(N29:N50)</f>
        <v>0</v>
      </c>
      <c r="O51" s="1">
        <f t="shared" ref="O51" si="31">COUNTA(O29:O50)</f>
        <v>0</v>
      </c>
      <c r="P51" s="1">
        <f t="shared" ref="P51" si="32">COUNTA(P29:P50)</f>
        <v>0</v>
      </c>
      <c r="Q51" s="1">
        <f t="shared" ref="Q51" si="33">COUNTA(Q29:Q50)</f>
        <v>0</v>
      </c>
      <c r="R51" s="1">
        <f t="shared" ref="R51" si="34">COUNTA(R29:R50)</f>
        <v>0</v>
      </c>
      <c r="S51" s="1">
        <f t="shared" ref="S51" si="35">COUNTA(S29:S50)</f>
        <v>0</v>
      </c>
      <c r="T51" s="1">
        <f t="shared" ref="T51" si="36">COUNTA(T29:T50)</f>
        <v>0</v>
      </c>
      <c r="U51" s="1">
        <f t="shared" ref="U51" si="37">COUNTA(U29:U50)</f>
        <v>0</v>
      </c>
      <c r="V51" s="1">
        <f t="shared" ref="V51" si="38">COUNTA(V29:V50)</f>
        <v>0</v>
      </c>
      <c r="W51" s="1">
        <f t="shared" ref="W51" si="39">COUNTA(W29:W50)</f>
        <v>0</v>
      </c>
      <c r="X51" s="1">
        <f t="shared" ref="X51" si="40">COUNTA(X29:X50)</f>
        <v>0</v>
      </c>
      <c r="Y51" s="1">
        <f t="shared" ref="Y51" si="41">COUNTA(Y29:Y50)</f>
        <v>0</v>
      </c>
    </row>
    <row r="52" spans="2:25" x14ac:dyDescent="0.35">
      <c r="C52" s="1">
        <f>COUNT(C29:C50)</f>
        <v>5</v>
      </c>
      <c r="D52" s="1">
        <f t="shared" ref="D52:F52" si="42">COUNT(D29:D50)</f>
        <v>5</v>
      </c>
      <c r="E52" s="1">
        <f t="shared" si="42"/>
        <v>5</v>
      </c>
      <c r="F52" s="1">
        <f t="shared" si="42"/>
        <v>5</v>
      </c>
      <c r="H52" s="1">
        <f t="shared" ref="H52:Y52" si="43">COUNT(H29:H50)</f>
        <v>0</v>
      </c>
      <c r="I52" s="1">
        <f t="shared" si="43"/>
        <v>0</v>
      </c>
      <c r="J52" s="1">
        <f t="shared" si="43"/>
        <v>0</v>
      </c>
      <c r="K52" s="1">
        <f t="shared" si="43"/>
        <v>0</v>
      </c>
      <c r="L52" s="1">
        <f t="shared" si="43"/>
        <v>0</v>
      </c>
      <c r="M52" s="1">
        <f t="shared" si="43"/>
        <v>0</v>
      </c>
      <c r="N52" s="1">
        <f t="shared" si="43"/>
        <v>0</v>
      </c>
      <c r="O52" s="1">
        <f t="shared" si="43"/>
        <v>0</v>
      </c>
      <c r="P52" s="1">
        <f t="shared" si="43"/>
        <v>0</v>
      </c>
      <c r="Q52" s="1">
        <f t="shared" si="43"/>
        <v>0</v>
      </c>
      <c r="R52" s="1">
        <f t="shared" si="43"/>
        <v>0</v>
      </c>
      <c r="S52" s="1">
        <f t="shared" si="43"/>
        <v>0</v>
      </c>
      <c r="T52" s="1">
        <f t="shared" si="43"/>
        <v>0</v>
      </c>
      <c r="U52" s="1">
        <f t="shared" si="43"/>
        <v>0</v>
      </c>
      <c r="V52" s="1">
        <f t="shared" si="43"/>
        <v>0</v>
      </c>
      <c r="W52" s="1">
        <f t="shared" si="43"/>
        <v>0</v>
      </c>
      <c r="X52" s="1">
        <f t="shared" si="43"/>
        <v>0</v>
      </c>
      <c r="Y52" s="1">
        <f t="shared" si="43"/>
        <v>0</v>
      </c>
    </row>
    <row r="53" spans="2:25" x14ac:dyDescent="0.35">
      <c r="B53" s="1" t="s">
        <v>158</v>
      </c>
      <c r="C53" s="1">
        <f>C51-C52</f>
        <v>0</v>
      </c>
      <c r="D53" s="1">
        <f t="shared" ref="D53:F53" si="44">D51-D52</f>
        <v>0</v>
      </c>
      <c r="E53" s="1">
        <f t="shared" si="44"/>
        <v>0</v>
      </c>
      <c r="F53" s="1">
        <f t="shared" si="44"/>
        <v>0</v>
      </c>
      <c r="H53" s="1">
        <f t="shared" ref="H53" si="45">H51-H52</f>
        <v>0</v>
      </c>
      <c r="I53" s="1">
        <f t="shared" ref="I53" si="46">I51-I52</f>
        <v>0</v>
      </c>
      <c r="J53" s="1">
        <f t="shared" ref="J53" si="47">J51-J52</f>
        <v>0</v>
      </c>
      <c r="K53" s="1">
        <f t="shared" ref="K53" si="48">K51-K52</f>
        <v>0</v>
      </c>
      <c r="L53" s="1">
        <f t="shared" ref="L53" si="49">L51-L52</f>
        <v>0</v>
      </c>
      <c r="M53" s="1">
        <f t="shared" ref="M53" si="50">M51-M52</f>
        <v>0</v>
      </c>
      <c r="N53" s="1">
        <f t="shared" ref="N53" si="51">N51-N52</f>
        <v>0</v>
      </c>
      <c r="O53" s="1">
        <f t="shared" ref="O53" si="52">O51-O52</f>
        <v>0</v>
      </c>
      <c r="P53" s="1">
        <f t="shared" ref="P53" si="53">P51-P52</f>
        <v>0</v>
      </c>
      <c r="Q53" s="1">
        <f t="shared" ref="Q53" si="54">Q51-Q52</f>
        <v>0</v>
      </c>
      <c r="R53" s="1">
        <f t="shared" ref="R53" si="55">R51-R52</f>
        <v>0</v>
      </c>
      <c r="S53" s="1">
        <f t="shared" ref="S53" si="56">S51-S52</f>
        <v>0</v>
      </c>
      <c r="T53" s="1">
        <f t="shared" ref="T53" si="57">T51-T52</f>
        <v>0</v>
      </c>
      <c r="U53" s="1">
        <f t="shared" ref="U53" si="58">U51-U52</f>
        <v>0</v>
      </c>
      <c r="V53" s="1">
        <f t="shared" ref="V53" si="59">V51-V52</f>
        <v>0</v>
      </c>
      <c r="W53" s="1">
        <f t="shared" ref="W53" si="60">W51-W52</f>
        <v>0</v>
      </c>
      <c r="X53" s="1">
        <f t="shared" ref="X53" si="61">X51-X52</f>
        <v>0</v>
      </c>
      <c r="Y53" s="1">
        <f t="shared" ref="Y53" si="62">Y51-Y52</f>
        <v>0</v>
      </c>
    </row>
    <row r="55" spans="2:25" x14ac:dyDescent="0.35">
      <c r="B55" s="1">
        <v>4</v>
      </c>
      <c r="C55" s="1" cm="1">
        <f t="array" ref="C55:C60">FREQUENCY(C29:C50,$B55:$B60)</f>
        <v>0</v>
      </c>
      <c r="D55" s="1" cm="1">
        <f t="array" ref="D55:D60">FREQUENCY(D29:D50,$B55:$B60)</f>
        <v>0</v>
      </c>
      <c r="E55" s="1" cm="1">
        <f t="array" ref="E55:E60">FREQUENCY(E29:E50,$B55:$B60)</f>
        <v>0</v>
      </c>
      <c r="F55" s="1" cm="1">
        <f t="array" ref="F55:F60">FREQUENCY(F29:F50,$B55:$B60)</f>
        <v>0</v>
      </c>
    </row>
    <row r="56" spans="2:25" x14ac:dyDescent="0.35">
      <c r="B56" s="1">
        <v>3</v>
      </c>
      <c r="C56" s="1">
        <v>0</v>
      </c>
      <c r="D56" s="1">
        <v>0</v>
      </c>
      <c r="E56" s="1">
        <v>0</v>
      </c>
      <c r="F56" s="1">
        <v>0</v>
      </c>
    </row>
    <row r="57" spans="2:25" x14ac:dyDescent="0.35">
      <c r="B57" s="1">
        <v>2</v>
      </c>
      <c r="C57" s="1">
        <v>0</v>
      </c>
      <c r="D57" s="1">
        <v>0</v>
      </c>
      <c r="E57" s="1">
        <v>0</v>
      </c>
      <c r="F57" s="1">
        <v>0</v>
      </c>
    </row>
    <row r="58" spans="2:25" x14ac:dyDescent="0.35">
      <c r="B58" s="1">
        <v>1</v>
      </c>
      <c r="C58" s="1">
        <v>2</v>
      </c>
      <c r="D58" s="1">
        <v>2</v>
      </c>
      <c r="E58" s="1">
        <v>3</v>
      </c>
      <c r="F58" s="1">
        <v>2</v>
      </c>
    </row>
    <row r="59" spans="2:25" x14ac:dyDescent="0.35">
      <c r="B59" s="1">
        <v>0</v>
      </c>
      <c r="C59" s="1">
        <v>3</v>
      </c>
      <c r="D59" s="1">
        <v>3</v>
      </c>
      <c r="E59" s="1">
        <v>2</v>
      </c>
      <c r="F59" s="1">
        <v>3</v>
      </c>
    </row>
    <row r="60" spans="2:25" x14ac:dyDescent="0.35">
      <c r="C60" s="1">
        <v>0</v>
      </c>
      <c r="D60" s="1">
        <v>0</v>
      </c>
      <c r="E60" s="1">
        <v>0</v>
      </c>
      <c r="F60" s="1">
        <v>0</v>
      </c>
    </row>
    <row r="61" spans="2:25" x14ac:dyDescent="0.35">
      <c r="C61" s="1">
        <f>SUM(_xlfn.ANCHORARRAY(C55))</f>
        <v>5</v>
      </c>
      <c r="D61" s="1">
        <f t="shared" ref="D61:F61" si="63">SUM(_xlfn.ANCHORARRAY(D55))</f>
        <v>5</v>
      </c>
      <c r="E61" s="1">
        <f t="shared" si="63"/>
        <v>5</v>
      </c>
      <c r="F61" s="1">
        <f t="shared" si="63"/>
        <v>5</v>
      </c>
    </row>
  </sheetData>
  <mergeCells count="1">
    <mergeCell ref="AA31:AB3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A53EB-2B9E-4CBF-92E2-5FEB644E319B}">
  <dimension ref="G5:AH30"/>
  <sheetViews>
    <sheetView showGridLines="0" topLeftCell="A7" zoomScale="71" zoomScaleNormal="71" workbookViewId="0">
      <selection activeCell="X14" sqref="X14"/>
    </sheetView>
  </sheetViews>
  <sheetFormatPr defaultRowHeight="14.5" x14ac:dyDescent="0.35"/>
  <cols>
    <col min="7" max="7" width="2.36328125" customWidth="1"/>
    <col min="8" max="8" width="13.7265625" customWidth="1"/>
    <col min="9" max="9" width="3.7265625" customWidth="1"/>
    <col min="10" max="13" width="5" customWidth="1"/>
    <col min="14" max="14" width="4.453125" customWidth="1"/>
    <col min="15" max="15" width="3.7265625" customWidth="1"/>
    <col min="16" max="17" width="4.6328125" customWidth="1"/>
    <col min="18" max="18" width="3.7265625" customWidth="1"/>
    <col min="19" max="19" width="4.6328125" customWidth="1"/>
    <col min="20" max="23" width="3.7265625" customWidth="1"/>
    <col min="24" max="24" width="4.6328125" customWidth="1"/>
    <col min="25" max="25" width="3.6328125" customWidth="1"/>
    <col min="26" max="26" width="4.6328125" customWidth="1"/>
    <col min="27" max="27" width="12.6328125" customWidth="1"/>
    <col min="28" max="31" width="4.6328125" customWidth="1"/>
  </cols>
  <sheetData>
    <row r="5" spans="7:34" ht="14.5" customHeight="1" x14ac:dyDescent="0.35">
      <c r="G5" s="132" t="s">
        <v>537</v>
      </c>
      <c r="H5" s="132"/>
      <c r="I5" s="133" t="s">
        <v>539</v>
      </c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4" t="s">
        <v>538</v>
      </c>
      <c r="AB5" s="134"/>
      <c r="AC5" s="134"/>
      <c r="AD5" s="134"/>
      <c r="AE5" s="134"/>
    </row>
    <row r="6" spans="7:34" x14ac:dyDescent="0.35">
      <c r="G6" s="132"/>
      <c r="H6" s="132"/>
      <c r="I6" s="14" t="s">
        <v>147</v>
      </c>
      <c r="J6" s="14" t="s">
        <v>58</v>
      </c>
      <c r="K6" s="14" t="s">
        <v>49</v>
      </c>
      <c r="L6" s="14" t="s">
        <v>148</v>
      </c>
      <c r="M6" s="14" t="s">
        <v>149</v>
      </c>
      <c r="N6" s="14" t="s">
        <v>150</v>
      </c>
      <c r="O6" s="14" t="s">
        <v>151</v>
      </c>
      <c r="P6" s="14" t="s">
        <v>152</v>
      </c>
      <c r="Q6" s="14" t="s">
        <v>153</v>
      </c>
      <c r="R6" s="14" t="s">
        <v>154</v>
      </c>
      <c r="S6" s="14" t="s">
        <v>155</v>
      </c>
      <c r="T6" s="14" t="s">
        <v>156</v>
      </c>
      <c r="U6" s="14" t="s">
        <v>157</v>
      </c>
      <c r="V6" s="14" t="s">
        <v>158</v>
      </c>
      <c r="W6" s="14" t="s">
        <v>159</v>
      </c>
      <c r="X6" s="14" t="s">
        <v>160</v>
      </c>
      <c r="Y6" s="14" t="s">
        <v>161</v>
      </c>
      <c r="Z6" s="14" t="s">
        <v>162</v>
      </c>
      <c r="AA6" s="134"/>
      <c r="AB6" s="134"/>
      <c r="AC6" s="134"/>
      <c r="AD6" s="134"/>
      <c r="AE6" s="134"/>
    </row>
    <row r="7" spans="7:34" ht="87" x14ac:dyDescent="0.35">
      <c r="G7" s="132"/>
      <c r="H7" s="132"/>
      <c r="I7" s="138" t="s">
        <v>127</v>
      </c>
      <c r="J7" s="138" t="s">
        <v>128</v>
      </c>
      <c r="K7" s="138" t="s">
        <v>129</v>
      </c>
      <c r="L7" s="138" t="s">
        <v>130</v>
      </c>
      <c r="M7" s="138" t="s">
        <v>141</v>
      </c>
      <c r="N7" s="138" t="s">
        <v>133</v>
      </c>
      <c r="O7" s="138" t="s">
        <v>131</v>
      </c>
      <c r="P7" s="138" t="s">
        <v>132</v>
      </c>
      <c r="Q7" s="138" t="s">
        <v>140</v>
      </c>
      <c r="R7" s="138" t="s">
        <v>134</v>
      </c>
      <c r="S7" s="139" t="s">
        <v>139</v>
      </c>
      <c r="T7" s="140" t="s">
        <v>142</v>
      </c>
      <c r="U7" s="140" t="s">
        <v>143</v>
      </c>
      <c r="V7" s="140" t="s">
        <v>135</v>
      </c>
      <c r="W7" s="139" t="s">
        <v>138</v>
      </c>
      <c r="X7" s="140" t="s">
        <v>137</v>
      </c>
      <c r="Y7" s="140" t="s">
        <v>144</v>
      </c>
      <c r="Z7" s="138" t="s">
        <v>136</v>
      </c>
      <c r="AA7" s="135" t="s">
        <v>537</v>
      </c>
      <c r="AB7" s="146" t="s">
        <v>10</v>
      </c>
      <c r="AC7" s="146" t="s">
        <v>11</v>
      </c>
      <c r="AD7" s="146" t="s">
        <v>13</v>
      </c>
      <c r="AE7" s="146" t="s">
        <v>12</v>
      </c>
    </row>
    <row r="8" spans="7:34" x14ac:dyDescent="0.35">
      <c r="G8" s="131" t="s">
        <v>535</v>
      </c>
      <c r="H8" s="136" t="s">
        <v>532</v>
      </c>
      <c r="I8" s="141">
        <v>5</v>
      </c>
      <c r="J8" s="141">
        <v>20</v>
      </c>
      <c r="K8" s="141">
        <v>20</v>
      </c>
      <c r="L8" s="141">
        <v>24</v>
      </c>
      <c r="M8" s="141">
        <v>22</v>
      </c>
      <c r="N8" s="141">
        <v>19</v>
      </c>
      <c r="O8" s="141">
        <v>24</v>
      </c>
      <c r="P8" s="141">
        <v>24</v>
      </c>
      <c r="Q8" s="141">
        <v>22</v>
      </c>
      <c r="R8" s="141">
        <v>13</v>
      </c>
      <c r="S8" s="141">
        <v>2</v>
      </c>
      <c r="T8" s="141">
        <v>2</v>
      </c>
      <c r="U8" s="141">
        <v>19</v>
      </c>
      <c r="V8" s="141">
        <v>18</v>
      </c>
      <c r="W8" s="141">
        <v>19</v>
      </c>
      <c r="X8" s="141">
        <v>19</v>
      </c>
      <c r="Y8" s="141">
        <v>26</v>
      </c>
      <c r="Z8" s="141">
        <v>19</v>
      </c>
      <c r="AA8" s="136" t="s">
        <v>532</v>
      </c>
      <c r="AB8" s="141">
        <v>2</v>
      </c>
      <c r="AC8" s="141">
        <v>2</v>
      </c>
      <c r="AD8" s="141">
        <v>2</v>
      </c>
      <c r="AE8" s="141">
        <v>2</v>
      </c>
    </row>
    <row r="9" spans="7:34" x14ac:dyDescent="0.35">
      <c r="G9" s="131"/>
      <c r="H9" s="136" t="s">
        <v>533</v>
      </c>
      <c r="I9" s="141">
        <v>26</v>
      </c>
      <c r="J9" s="141">
        <v>26</v>
      </c>
      <c r="K9" s="141">
        <v>26</v>
      </c>
      <c r="L9" s="141">
        <v>26</v>
      </c>
      <c r="M9" s="141">
        <v>26</v>
      </c>
      <c r="N9" s="141">
        <v>26</v>
      </c>
      <c r="O9" s="141">
        <v>26</v>
      </c>
      <c r="P9" s="141">
        <v>26</v>
      </c>
      <c r="Q9" s="141">
        <v>26</v>
      </c>
      <c r="R9" s="141">
        <v>26</v>
      </c>
      <c r="S9" s="141">
        <v>26</v>
      </c>
      <c r="T9" s="141">
        <v>26</v>
      </c>
      <c r="U9" s="141">
        <v>26</v>
      </c>
      <c r="V9" s="141">
        <v>26</v>
      </c>
      <c r="W9" s="141">
        <v>26</v>
      </c>
      <c r="X9" s="141">
        <v>26</v>
      </c>
      <c r="Y9" s="141">
        <v>26</v>
      </c>
      <c r="Z9" s="141">
        <v>26</v>
      </c>
      <c r="AA9" s="136" t="s">
        <v>533</v>
      </c>
      <c r="AB9" s="141">
        <v>26</v>
      </c>
      <c r="AC9" s="141">
        <v>26</v>
      </c>
      <c r="AD9" s="141">
        <v>26</v>
      </c>
      <c r="AE9" s="141">
        <v>26</v>
      </c>
    </row>
    <row r="10" spans="7:34" x14ac:dyDescent="0.35">
      <c r="G10" s="131"/>
      <c r="H10" s="136" t="s">
        <v>145</v>
      </c>
      <c r="I10" s="141">
        <v>21</v>
      </c>
      <c r="J10" s="141">
        <v>6</v>
      </c>
      <c r="K10" s="141">
        <v>6</v>
      </c>
      <c r="L10" s="141">
        <v>2</v>
      </c>
      <c r="M10" s="141">
        <v>4</v>
      </c>
      <c r="N10" s="141">
        <v>7</v>
      </c>
      <c r="O10" s="141">
        <v>2</v>
      </c>
      <c r="P10" s="141">
        <v>2</v>
      </c>
      <c r="Q10" s="141">
        <v>4</v>
      </c>
      <c r="R10" s="141">
        <v>13</v>
      </c>
      <c r="S10" s="141">
        <v>24</v>
      </c>
      <c r="T10" s="141">
        <v>24</v>
      </c>
      <c r="U10" s="141">
        <v>7</v>
      </c>
      <c r="V10" s="141">
        <v>8</v>
      </c>
      <c r="W10" s="141">
        <v>7</v>
      </c>
      <c r="X10" s="141">
        <v>7</v>
      </c>
      <c r="Y10" s="141">
        <v>0</v>
      </c>
      <c r="Z10" s="141">
        <v>7</v>
      </c>
      <c r="AA10" s="136" t="s">
        <v>145</v>
      </c>
      <c r="AB10" s="141">
        <v>51</v>
      </c>
      <c r="AC10" s="141">
        <v>51</v>
      </c>
      <c r="AD10" s="141">
        <v>51</v>
      </c>
      <c r="AE10" s="141">
        <v>51</v>
      </c>
    </row>
    <row r="11" spans="7:34" x14ac:dyDescent="0.35">
      <c r="G11" s="131"/>
      <c r="H11" s="136" t="s">
        <v>4</v>
      </c>
      <c r="I11" s="143">
        <v>0.14285714285714285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3">
        <v>0.15384615384615385</v>
      </c>
      <c r="S11" s="143">
        <v>1</v>
      </c>
      <c r="T11" s="142">
        <v>0</v>
      </c>
      <c r="U11" s="142">
        <v>0.42857142857142855</v>
      </c>
      <c r="V11" s="142">
        <v>0.125</v>
      </c>
      <c r="W11" s="143">
        <v>0.42857142857142855</v>
      </c>
      <c r="X11" s="143">
        <v>1</v>
      </c>
      <c r="Y11" s="143" t="s">
        <v>158</v>
      </c>
      <c r="Z11" s="143">
        <v>1</v>
      </c>
      <c r="AA11" s="136" t="s">
        <v>2</v>
      </c>
      <c r="AB11" s="142">
        <v>0.53846153846153844</v>
      </c>
      <c r="AC11" s="142">
        <v>0</v>
      </c>
      <c r="AD11" s="142">
        <v>7.6923076923076927E-2</v>
      </c>
      <c r="AE11" s="142">
        <v>3.8461538461538464E-2</v>
      </c>
    </row>
    <row r="12" spans="7:34" x14ac:dyDescent="0.35">
      <c r="G12" s="131"/>
      <c r="H12" s="136" t="s">
        <v>3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7.6923076923076927E-2</v>
      </c>
      <c r="S12" s="142">
        <v>0</v>
      </c>
      <c r="T12" s="142">
        <v>0.20833333333333334</v>
      </c>
      <c r="U12" s="142">
        <v>0.14285714285714285</v>
      </c>
      <c r="V12" s="142">
        <v>0</v>
      </c>
      <c r="W12" s="143">
        <v>0.2857142857142857</v>
      </c>
      <c r="X12" s="142">
        <v>0</v>
      </c>
      <c r="Y12" s="142" t="s">
        <v>158</v>
      </c>
      <c r="Z12" s="142">
        <v>0</v>
      </c>
      <c r="AA12" s="136" t="s">
        <v>1</v>
      </c>
      <c r="AB12" s="142">
        <v>0.42307692307692307</v>
      </c>
      <c r="AC12" s="142">
        <v>0</v>
      </c>
      <c r="AD12" s="142">
        <v>0.15384615384615385</v>
      </c>
      <c r="AE12" s="142">
        <v>0</v>
      </c>
      <c r="AG12" s="154"/>
      <c r="AH12" s="155"/>
    </row>
    <row r="13" spans="7:34" x14ac:dyDescent="0.35">
      <c r="G13" s="131"/>
      <c r="H13" s="136" t="s">
        <v>2</v>
      </c>
      <c r="I13" s="142">
        <v>4.7619047619047616E-2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0.23076923076923078</v>
      </c>
      <c r="S13" s="142">
        <v>0</v>
      </c>
      <c r="T13" s="142">
        <v>0.45833333333333331</v>
      </c>
      <c r="U13" s="142">
        <v>0.42857142857142855</v>
      </c>
      <c r="V13" s="142">
        <v>0.125</v>
      </c>
      <c r="W13" s="142">
        <v>0</v>
      </c>
      <c r="X13" s="142">
        <v>0</v>
      </c>
      <c r="Y13" s="142" t="s">
        <v>158</v>
      </c>
      <c r="Z13" s="142">
        <v>0</v>
      </c>
      <c r="AA13" s="136" t="s">
        <v>0</v>
      </c>
      <c r="AB13" s="142">
        <v>3.8461538461538464E-2</v>
      </c>
      <c r="AC13" s="142">
        <v>7.6923076923076927E-2</v>
      </c>
      <c r="AD13" s="142">
        <v>0.69230769230769229</v>
      </c>
      <c r="AE13" s="142">
        <v>0.11538461538461539</v>
      </c>
      <c r="AH13" s="155"/>
    </row>
    <row r="14" spans="7:34" x14ac:dyDescent="0.35">
      <c r="G14" s="131"/>
      <c r="H14" s="136" t="s">
        <v>1</v>
      </c>
      <c r="I14" s="142">
        <v>0.14285714285714285</v>
      </c>
      <c r="J14" s="142">
        <v>0</v>
      </c>
      <c r="K14" s="142">
        <v>0</v>
      </c>
      <c r="L14" s="142">
        <v>0</v>
      </c>
      <c r="M14" s="142">
        <v>0.5</v>
      </c>
      <c r="N14" s="142">
        <v>0</v>
      </c>
      <c r="O14" s="142">
        <v>0</v>
      </c>
      <c r="P14" s="142">
        <v>0</v>
      </c>
      <c r="Q14" s="142">
        <v>0</v>
      </c>
      <c r="R14" s="142">
        <v>7.6923076923076927E-2</v>
      </c>
      <c r="S14" s="142">
        <v>0</v>
      </c>
      <c r="T14" s="142">
        <v>0.16666666666666666</v>
      </c>
      <c r="U14" s="142">
        <v>0</v>
      </c>
      <c r="V14" s="142">
        <v>0.375</v>
      </c>
      <c r="W14" s="142">
        <v>0</v>
      </c>
      <c r="X14" s="142">
        <v>0</v>
      </c>
      <c r="Y14" s="142" t="s">
        <v>158</v>
      </c>
      <c r="Z14" s="142">
        <v>0</v>
      </c>
      <c r="AA14" s="136" t="s">
        <v>531</v>
      </c>
      <c r="AB14" s="151">
        <v>0</v>
      </c>
      <c r="AC14" s="151">
        <v>0.92307692307692313</v>
      </c>
      <c r="AD14" s="151">
        <v>7.6923076923076927E-2</v>
      </c>
      <c r="AE14" s="151">
        <v>0.84615384615384615</v>
      </c>
    </row>
    <row r="15" spans="7:34" x14ac:dyDescent="0.35">
      <c r="G15" s="131"/>
      <c r="H15" s="136" t="s">
        <v>0</v>
      </c>
      <c r="I15" s="142">
        <v>0.42857142857142855</v>
      </c>
      <c r="J15" s="142">
        <v>0</v>
      </c>
      <c r="K15" s="142">
        <v>0.33333333333333331</v>
      </c>
      <c r="L15" s="142">
        <v>0</v>
      </c>
      <c r="M15" s="142">
        <v>0</v>
      </c>
      <c r="N15" s="142">
        <v>0</v>
      </c>
      <c r="O15" s="142">
        <v>0.5</v>
      </c>
      <c r="P15" s="142">
        <v>0.5</v>
      </c>
      <c r="Q15" s="142">
        <v>0</v>
      </c>
      <c r="R15" s="142">
        <v>0.23076923076923078</v>
      </c>
      <c r="S15" s="142">
        <v>0</v>
      </c>
      <c r="T15" s="142">
        <v>0.16666666666666666</v>
      </c>
      <c r="U15" s="142">
        <v>0</v>
      </c>
      <c r="V15" s="142">
        <v>0.375</v>
      </c>
      <c r="W15" s="142">
        <v>0.14285714285714285</v>
      </c>
      <c r="X15" s="142">
        <v>0</v>
      </c>
      <c r="Y15" s="142" t="s">
        <v>158</v>
      </c>
      <c r="Z15" s="142">
        <v>0</v>
      </c>
      <c r="AA15" s="136" t="s">
        <v>536</v>
      </c>
      <c r="AB15" s="173">
        <v>0</v>
      </c>
      <c r="AC15" s="174">
        <v>0</v>
      </c>
      <c r="AD15" s="174">
        <v>0</v>
      </c>
      <c r="AE15" s="175">
        <v>0</v>
      </c>
    </row>
    <row r="16" spans="7:34" x14ac:dyDescent="0.35">
      <c r="G16" s="131"/>
      <c r="H16" s="136" t="s">
        <v>531</v>
      </c>
      <c r="I16" s="142">
        <v>0.23809523809523808</v>
      </c>
      <c r="J16" s="142">
        <v>1</v>
      </c>
      <c r="K16" s="142">
        <v>0.66666666666666663</v>
      </c>
      <c r="L16" s="142">
        <v>1</v>
      </c>
      <c r="M16" s="142">
        <v>0.5</v>
      </c>
      <c r="N16" s="142">
        <v>1</v>
      </c>
      <c r="O16" s="142">
        <v>0.5</v>
      </c>
      <c r="P16" s="142">
        <v>0.5</v>
      </c>
      <c r="Q16" s="142">
        <v>1</v>
      </c>
      <c r="R16" s="142">
        <v>0.23076923076923078</v>
      </c>
      <c r="S16" s="142">
        <v>0</v>
      </c>
      <c r="T16" s="142">
        <v>0</v>
      </c>
      <c r="U16" s="142">
        <v>0</v>
      </c>
      <c r="V16" s="142">
        <v>0</v>
      </c>
      <c r="W16" s="142">
        <v>0.14285714285714285</v>
      </c>
      <c r="X16" s="142">
        <v>0</v>
      </c>
      <c r="Y16" s="142" t="s">
        <v>158</v>
      </c>
      <c r="Z16" s="142">
        <v>0</v>
      </c>
      <c r="AA16" s="137"/>
      <c r="AB16" s="172"/>
      <c r="AC16" s="172"/>
      <c r="AD16" s="172"/>
      <c r="AE16" s="172"/>
    </row>
    <row r="17" spans="7:31" x14ac:dyDescent="0.35">
      <c r="G17" s="131"/>
      <c r="H17" s="136" t="s">
        <v>534</v>
      </c>
      <c r="I17" s="143">
        <v>0.80769230769230771</v>
      </c>
      <c r="J17" s="144">
        <v>0.23076923076923078</v>
      </c>
      <c r="K17" s="144">
        <v>0.23076923076923078</v>
      </c>
      <c r="L17" s="144">
        <v>7.6923076923076927E-2</v>
      </c>
      <c r="M17" s="144">
        <v>0.15384615384615385</v>
      </c>
      <c r="N17" s="144">
        <v>0.26923076923076922</v>
      </c>
      <c r="O17" s="144">
        <v>7.6923076923076927E-2</v>
      </c>
      <c r="P17" s="144">
        <v>7.6923076923076927E-2</v>
      </c>
      <c r="Q17" s="144">
        <v>0.15384615384615385</v>
      </c>
      <c r="R17" s="143">
        <v>0.5</v>
      </c>
      <c r="S17" s="143">
        <v>0.92307692307692313</v>
      </c>
      <c r="T17" s="143">
        <v>0.92307692307692313</v>
      </c>
      <c r="U17" s="144">
        <v>0.26923076923076922</v>
      </c>
      <c r="V17" s="144">
        <v>0.30769230769230771</v>
      </c>
      <c r="W17" s="144">
        <v>0.26923076923076922</v>
      </c>
      <c r="X17" s="144">
        <v>0.26923076923076922</v>
      </c>
      <c r="Y17" s="144">
        <v>0</v>
      </c>
      <c r="Z17" s="144">
        <v>0.26923076923076922</v>
      </c>
      <c r="AA17" s="136" t="s">
        <v>534</v>
      </c>
      <c r="AB17" s="142">
        <f>AB10/AB9</f>
        <v>1.9615384615384615</v>
      </c>
      <c r="AC17" s="142">
        <f t="shared" ref="AC17:AE17" si="0">AC10/AC9</f>
        <v>1.9615384615384615</v>
      </c>
      <c r="AD17" s="142">
        <f t="shared" si="0"/>
        <v>1.9615384615384615</v>
      </c>
      <c r="AE17" s="142">
        <f t="shared" si="0"/>
        <v>1.9615384615384615</v>
      </c>
    </row>
    <row r="18" spans="7:31" x14ac:dyDescent="0.35">
      <c r="G18" s="132" t="s">
        <v>540</v>
      </c>
      <c r="H18" s="132"/>
      <c r="I18" s="145" t="s">
        <v>539</v>
      </c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34" t="s">
        <v>538</v>
      </c>
      <c r="AB18" s="147"/>
      <c r="AC18" s="147"/>
      <c r="AD18" s="147"/>
      <c r="AE18" s="147"/>
    </row>
    <row r="19" spans="7:31" x14ac:dyDescent="0.35">
      <c r="G19" s="132"/>
      <c r="H19" s="132"/>
      <c r="I19" s="14" t="s">
        <v>147</v>
      </c>
      <c r="J19" s="14" t="s">
        <v>58</v>
      </c>
      <c r="K19" s="14" t="s">
        <v>49</v>
      </c>
      <c r="L19" s="14" t="s">
        <v>148</v>
      </c>
      <c r="M19" s="14" t="s">
        <v>149</v>
      </c>
      <c r="N19" s="14" t="s">
        <v>150</v>
      </c>
      <c r="O19" s="14" t="s">
        <v>151</v>
      </c>
      <c r="P19" s="14" t="s">
        <v>152</v>
      </c>
      <c r="Q19" s="14" t="s">
        <v>153</v>
      </c>
      <c r="R19" s="14" t="s">
        <v>154</v>
      </c>
      <c r="S19" s="14" t="s">
        <v>155</v>
      </c>
      <c r="T19" s="14" t="s">
        <v>156</v>
      </c>
      <c r="U19" s="14" t="s">
        <v>157</v>
      </c>
      <c r="V19" s="14" t="s">
        <v>158</v>
      </c>
      <c r="W19" s="14" t="s">
        <v>159</v>
      </c>
      <c r="X19" s="14" t="s">
        <v>160</v>
      </c>
      <c r="Y19" s="14" t="s">
        <v>161</v>
      </c>
      <c r="Z19" s="14" t="s">
        <v>162</v>
      </c>
      <c r="AA19" s="134"/>
      <c r="AB19" s="134"/>
      <c r="AC19" s="134"/>
      <c r="AD19" s="134"/>
      <c r="AE19" s="134"/>
    </row>
    <row r="20" spans="7:31" ht="87.5" x14ac:dyDescent="0.35">
      <c r="G20" s="132"/>
      <c r="H20" s="132"/>
      <c r="I20" s="138" t="s">
        <v>127</v>
      </c>
      <c r="J20" s="138" t="s">
        <v>128</v>
      </c>
      <c r="K20" s="138" t="s">
        <v>129</v>
      </c>
      <c r="L20" s="138" t="s">
        <v>130</v>
      </c>
      <c r="M20" s="138" t="s">
        <v>141</v>
      </c>
      <c r="N20" s="138" t="s">
        <v>133</v>
      </c>
      <c r="O20" s="138" t="s">
        <v>131</v>
      </c>
      <c r="P20" s="138" t="s">
        <v>132</v>
      </c>
      <c r="Q20" s="138" t="s">
        <v>140</v>
      </c>
      <c r="R20" s="138" t="s">
        <v>134</v>
      </c>
      <c r="S20" s="139" t="s">
        <v>139</v>
      </c>
      <c r="T20" s="140" t="s">
        <v>142</v>
      </c>
      <c r="U20" s="140" t="s">
        <v>143</v>
      </c>
      <c r="V20" s="140" t="s">
        <v>135</v>
      </c>
      <c r="W20" s="139" t="s">
        <v>138</v>
      </c>
      <c r="X20" s="140" t="s">
        <v>137</v>
      </c>
      <c r="Y20" s="140" t="s">
        <v>144</v>
      </c>
      <c r="Z20" s="138" t="s">
        <v>136</v>
      </c>
      <c r="AA20" s="135" t="s">
        <v>541</v>
      </c>
      <c r="AB20" s="146" t="s">
        <v>10</v>
      </c>
      <c r="AC20" s="146" t="s">
        <v>11</v>
      </c>
      <c r="AD20" s="146" t="s">
        <v>13</v>
      </c>
      <c r="AE20" s="146" t="s">
        <v>12</v>
      </c>
    </row>
    <row r="21" spans="7:31" x14ac:dyDescent="0.35">
      <c r="G21" s="131" t="s">
        <v>540</v>
      </c>
      <c r="H21" s="136" t="s">
        <v>532</v>
      </c>
      <c r="I21" s="141">
        <v>10</v>
      </c>
      <c r="J21" s="141">
        <v>21</v>
      </c>
      <c r="K21" s="141">
        <v>18</v>
      </c>
      <c r="L21" s="141">
        <v>21</v>
      </c>
      <c r="M21" s="141">
        <v>17</v>
      </c>
      <c r="N21" s="141">
        <v>11</v>
      </c>
      <c r="O21" s="141">
        <v>19</v>
      </c>
      <c r="P21" s="141">
        <v>19</v>
      </c>
      <c r="Q21" s="141">
        <v>20</v>
      </c>
      <c r="R21" s="141">
        <v>9</v>
      </c>
      <c r="S21" s="141">
        <v>7</v>
      </c>
      <c r="T21" s="141">
        <v>9</v>
      </c>
      <c r="U21" s="141">
        <v>16</v>
      </c>
      <c r="V21" s="141">
        <v>14</v>
      </c>
      <c r="W21" s="141">
        <v>11</v>
      </c>
      <c r="X21" s="141">
        <v>14</v>
      </c>
      <c r="Y21" s="141">
        <v>20</v>
      </c>
      <c r="Z21" s="141">
        <v>14</v>
      </c>
      <c r="AA21" s="136" t="s">
        <v>532</v>
      </c>
      <c r="AB21" s="141">
        <v>0</v>
      </c>
      <c r="AC21" s="141">
        <v>0</v>
      </c>
      <c r="AD21" s="141">
        <v>0</v>
      </c>
      <c r="AE21" s="141">
        <v>0</v>
      </c>
    </row>
    <row r="22" spans="7:31" x14ac:dyDescent="0.35">
      <c r="G22" s="131"/>
      <c r="H22" s="136" t="s">
        <v>533</v>
      </c>
      <c r="I22" s="141">
        <v>22</v>
      </c>
      <c r="J22" s="141">
        <v>22</v>
      </c>
      <c r="K22" s="141">
        <v>22</v>
      </c>
      <c r="L22" s="141">
        <v>22</v>
      </c>
      <c r="M22" s="141">
        <v>22</v>
      </c>
      <c r="N22" s="141">
        <v>22</v>
      </c>
      <c r="O22" s="141">
        <v>22</v>
      </c>
      <c r="P22" s="141">
        <v>22</v>
      </c>
      <c r="Q22" s="141">
        <v>22</v>
      </c>
      <c r="R22" s="141">
        <v>22</v>
      </c>
      <c r="S22" s="141">
        <v>22</v>
      </c>
      <c r="T22" s="141">
        <v>22</v>
      </c>
      <c r="U22" s="141">
        <v>22</v>
      </c>
      <c r="V22" s="141">
        <v>22</v>
      </c>
      <c r="W22" s="141">
        <v>22</v>
      </c>
      <c r="X22" s="141">
        <v>22</v>
      </c>
      <c r="Y22" s="141">
        <v>22</v>
      </c>
      <c r="Z22" s="141">
        <v>22</v>
      </c>
      <c r="AA22" s="136" t="s">
        <v>533</v>
      </c>
      <c r="AB22" s="141">
        <v>22</v>
      </c>
      <c r="AC22" s="141">
        <v>22</v>
      </c>
      <c r="AD22" s="141">
        <v>22</v>
      </c>
      <c r="AE22" s="141">
        <v>22</v>
      </c>
    </row>
    <row r="23" spans="7:31" x14ac:dyDescent="0.35">
      <c r="G23" s="131"/>
      <c r="H23" s="136" t="s">
        <v>145</v>
      </c>
      <c r="I23" s="141">
        <v>12</v>
      </c>
      <c r="J23" s="141">
        <v>1</v>
      </c>
      <c r="K23" s="141">
        <v>4</v>
      </c>
      <c r="L23" s="141">
        <v>1</v>
      </c>
      <c r="M23" s="141">
        <v>5</v>
      </c>
      <c r="N23" s="141">
        <v>11</v>
      </c>
      <c r="O23" s="141">
        <v>3</v>
      </c>
      <c r="P23" s="141">
        <v>3</v>
      </c>
      <c r="Q23" s="141">
        <v>2</v>
      </c>
      <c r="R23" s="141">
        <v>13</v>
      </c>
      <c r="S23" s="141">
        <v>15</v>
      </c>
      <c r="T23" s="141">
        <v>13</v>
      </c>
      <c r="U23" s="141">
        <v>6</v>
      </c>
      <c r="V23" s="141">
        <v>8</v>
      </c>
      <c r="W23" s="141">
        <v>11</v>
      </c>
      <c r="X23" s="141">
        <v>8</v>
      </c>
      <c r="Y23" s="141">
        <v>2</v>
      </c>
      <c r="Z23" s="141">
        <v>8</v>
      </c>
      <c r="AA23" s="136" t="s">
        <v>145</v>
      </c>
      <c r="AB23" s="150">
        <v>22</v>
      </c>
      <c r="AC23" s="150">
        <v>22</v>
      </c>
      <c r="AD23" s="150">
        <v>22</v>
      </c>
      <c r="AE23" s="150">
        <v>22</v>
      </c>
    </row>
    <row r="24" spans="7:31" x14ac:dyDescent="0.35">
      <c r="G24" s="131"/>
      <c r="H24" s="136" t="s">
        <v>4</v>
      </c>
      <c r="I24" s="143">
        <v>0.25</v>
      </c>
      <c r="J24" s="142">
        <v>0</v>
      </c>
      <c r="K24" s="142">
        <v>0</v>
      </c>
      <c r="L24" s="142">
        <v>0</v>
      </c>
      <c r="M24" s="142">
        <v>0.2</v>
      </c>
      <c r="N24" s="142">
        <v>0</v>
      </c>
      <c r="O24" s="142">
        <v>0</v>
      </c>
      <c r="P24" s="142">
        <v>0</v>
      </c>
      <c r="Q24" s="142">
        <v>0</v>
      </c>
      <c r="R24" s="143">
        <v>0.92307692307692313</v>
      </c>
      <c r="S24" s="143">
        <v>0.93333333333333335</v>
      </c>
      <c r="T24" s="142">
        <v>0</v>
      </c>
      <c r="U24" s="142">
        <v>0</v>
      </c>
      <c r="V24" s="142">
        <v>0</v>
      </c>
      <c r="W24" s="143">
        <v>0.54545454545454541</v>
      </c>
      <c r="X24" s="143">
        <v>0.875</v>
      </c>
      <c r="Y24" s="143">
        <v>0.5</v>
      </c>
      <c r="Z24" s="143">
        <v>0.875</v>
      </c>
      <c r="AA24" s="136" t="s">
        <v>2</v>
      </c>
      <c r="AB24" s="149">
        <v>0.5</v>
      </c>
      <c r="AC24" s="153">
        <v>0</v>
      </c>
      <c r="AD24" s="153">
        <v>0</v>
      </c>
      <c r="AE24" s="153">
        <v>0</v>
      </c>
    </row>
    <row r="25" spans="7:31" x14ac:dyDescent="0.35">
      <c r="G25" s="131"/>
      <c r="H25" s="136" t="s">
        <v>3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3">
        <v>0.18181818181818182</v>
      </c>
      <c r="X25" s="142">
        <v>0</v>
      </c>
      <c r="Y25" s="142">
        <v>0.5</v>
      </c>
      <c r="Z25" s="142">
        <v>0</v>
      </c>
      <c r="AA25" s="136" t="s">
        <v>1</v>
      </c>
      <c r="AB25" s="149">
        <v>0.40909090909090912</v>
      </c>
      <c r="AC25" s="153">
        <v>0</v>
      </c>
      <c r="AD25" s="153">
        <v>4.5454545454545456E-2</v>
      </c>
      <c r="AE25" s="153">
        <v>0</v>
      </c>
    </row>
    <row r="26" spans="7:31" x14ac:dyDescent="0.35">
      <c r="G26" s="131"/>
      <c r="H26" s="136" t="s">
        <v>2</v>
      </c>
      <c r="I26" s="142">
        <v>8.3333333333333329E-2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7.6923076923076927E-2</v>
      </c>
      <c r="S26" s="142">
        <v>0</v>
      </c>
      <c r="T26" s="142">
        <v>0.15384615384615385</v>
      </c>
      <c r="U26" s="142">
        <v>0.16666666666666666</v>
      </c>
      <c r="V26" s="142">
        <v>0.25</v>
      </c>
      <c r="W26" s="142">
        <v>9.0909090909090912E-2</v>
      </c>
      <c r="X26" s="142">
        <v>0.125</v>
      </c>
      <c r="Y26" s="142">
        <v>0</v>
      </c>
      <c r="Z26" s="142">
        <v>0.125</v>
      </c>
      <c r="AA26" s="136" t="s">
        <v>0</v>
      </c>
      <c r="AB26" s="149">
        <v>4.5454545454545456E-2</v>
      </c>
      <c r="AC26" s="153">
        <v>0</v>
      </c>
      <c r="AD26" s="153">
        <v>0.22727272727272727</v>
      </c>
      <c r="AE26" s="153">
        <v>0</v>
      </c>
    </row>
    <row r="27" spans="7:31" x14ac:dyDescent="0.35">
      <c r="G27" s="131"/>
      <c r="H27" s="136" t="s">
        <v>1</v>
      </c>
      <c r="I27" s="142">
        <v>0.25</v>
      </c>
      <c r="J27" s="142">
        <v>0</v>
      </c>
      <c r="K27" s="142">
        <v>0</v>
      </c>
      <c r="L27" s="142">
        <v>0</v>
      </c>
      <c r="M27" s="142">
        <v>0.4</v>
      </c>
      <c r="N27" s="142">
        <v>0.18181818181818182</v>
      </c>
      <c r="O27" s="142">
        <v>0</v>
      </c>
      <c r="P27" s="142">
        <v>0</v>
      </c>
      <c r="Q27" s="142">
        <v>0</v>
      </c>
      <c r="R27" s="142">
        <v>0</v>
      </c>
      <c r="S27" s="142">
        <v>6.6666666666666666E-2</v>
      </c>
      <c r="T27" s="142">
        <v>0.53846153846153844</v>
      </c>
      <c r="U27" s="142">
        <v>0.5</v>
      </c>
      <c r="V27" s="142">
        <v>0.375</v>
      </c>
      <c r="W27" s="142">
        <v>9.0909090909090912E-2</v>
      </c>
      <c r="X27" s="142">
        <v>0</v>
      </c>
      <c r="Y27" s="142">
        <v>0</v>
      </c>
      <c r="Z27" s="142">
        <v>0</v>
      </c>
      <c r="AA27" s="136" t="s">
        <v>531</v>
      </c>
      <c r="AB27" s="153">
        <v>4.5454545454545456E-2</v>
      </c>
      <c r="AC27" s="153">
        <v>1</v>
      </c>
      <c r="AD27" s="153">
        <v>0.45454545454545453</v>
      </c>
      <c r="AE27" s="153">
        <v>0.95454545454545459</v>
      </c>
    </row>
    <row r="28" spans="7:31" x14ac:dyDescent="0.35">
      <c r="G28" s="131"/>
      <c r="H28" s="136" t="s">
        <v>0</v>
      </c>
      <c r="I28" s="142">
        <v>0.16666666666666666</v>
      </c>
      <c r="J28" s="142">
        <v>0</v>
      </c>
      <c r="K28" s="142">
        <v>0</v>
      </c>
      <c r="L28" s="142">
        <v>0</v>
      </c>
      <c r="M28" s="142">
        <v>0.2</v>
      </c>
      <c r="N28" s="142">
        <v>9.0909090909090912E-2</v>
      </c>
      <c r="O28" s="142">
        <v>0.33333333333333331</v>
      </c>
      <c r="P28" s="142">
        <v>0</v>
      </c>
      <c r="Q28" s="142">
        <v>0</v>
      </c>
      <c r="R28" s="142">
        <v>0</v>
      </c>
      <c r="S28" s="142">
        <v>0</v>
      </c>
      <c r="T28" s="142">
        <v>0.23076923076923078</v>
      </c>
      <c r="U28" s="142">
        <v>0.16666666666666666</v>
      </c>
      <c r="V28" s="142">
        <v>0.25</v>
      </c>
      <c r="W28" s="142">
        <v>9.0909090909090912E-2</v>
      </c>
      <c r="X28" s="142">
        <v>0</v>
      </c>
      <c r="Y28" s="142">
        <v>0</v>
      </c>
      <c r="Z28" s="142">
        <v>0</v>
      </c>
      <c r="AA28" s="136" t="s">
        <v>536</v>
      </c>
      <c r="AB28" s="153">
        <v>0</v>
      </c>
      <c r="AC28" s="153">
        <v>0</v>
      </c>
      <c r="AD28" s="152">
        <v>0.27272727272727271</v>
      </c>
      <c r="AE28" s="152">
        <v>4.5454545454545456E-2</v>
      </c>
    </row>
    <row r="29" spans="7:31" x14ac:dyDescent="0.35">
      <c r="G29" s="131"/>
      <c r="H29" s="136" t="s">
        <v>531</v>
      </c>
      <c r="I29" s="142">
        <v>0.25</v>
      </c>
      <c r="J29" s="142">
        <v>1</v>
      </c>
      <c r="K29" s="142">
        <v>1</v>
      </c>
      <c r="L29" s="142">
        <v>1</v>
      </c>
      <c r="M29" s="142">
        <v>0.2</v>
      </c>
      <c r="N29" s="142">
        <v>0.72727272727272729</v>
      </c>
      <c r="O29" s="142">
        <v>0.66666666666666663</v>
      </c>
      <c r="P29" s="142">
        <v>1</v>
      </c>
      <c r="Q29" s="142">
        <v>1</v>
      </c>
      <c r="R29" s="142">
        <v>0</v>
      </c>
      <c r="S29" s="142">
        <v>0</v>
      </c>
      <c r="T29" s="142">
        <v>7.6923076923076927E-2</v>
      </c>
      <c r="U29" s="142">
        <v>0.16666666666666666</v>
      </c>
      <c r="V29" s="142">
        <v>0.125</v>
      </c>
      <c r="W29" s="142">
        <v>0</v>
      </c>
      <c r="X29" s="142">
        <v>0</v>
      </c>
      <c r="Y29" s="142">
        <v>0</v>
      </c>
      <c r="Z29" s="142">
        <v>0</v>
      </c>
      <c r="AA29" s="137"/>
      <c r="AB29" s="148"/>
      <c r="AC29" s="148"/>
      <c r="AD29" s="148"/>
      <c r="AE29" s="148"/>
    </row>
    <row r="30" spans="7:31" x14ac:dyDescent="0.35">
      <c r="G30" s="131"/>
      <c r="H30" s="136" t="s">
        <v>534</v>
      </c>
      <c r="I30" s="143">
        <v>0.54545454545454541</v>
      </c>
      <c r="J30" s="144">
        <v>4.5454545454545456E-2</v>
      </c>
      <c r="K30" s="144">
        <v>0.18181818181818182</v>
      </c>
      <c r="L30" s="144">
        <v>4.5454545454545456E-2</v>
      </c>
      <c r="M30" s="144">
        <v>0.22727272727272727</v>
      </c>
      <c r="N30" s="143">
        <v>0.5</v>
      </c>
      <c r="O30" s="144">
        <v>0.13636363636363635</v>
      </c>
      <c r="P30" s="144">
        <v>0.13636363636363635</v>
      </c>
      <c r="Q30" s="144">
        <v>9.0909090909090912E-2</v>
      </c>
      <c r="R30" s="143">
        <v>0.59090909090909094</v>
      </c>
      <c r="S30" s="143">
        <v>0.68181818181818177</v>
      </c>
      <c r="T30" s="143">
        <v>0.59090909090909094</v>
      </c>
      <c r="U30" s="144">
        <v>0.27272727272727271</v>
      </c>
      <c r="V30" s="144">
        <v>0.36363636363636365</v>
      </c>
      <c r="W30" s="143">
        <v>0.5</v>
      </c>
      <c r="X30" s="144">
        <v>0.36363636363636365</v>
      </c>
      <c r="Y30" s="144">
        <v>9.0909090909090912E-2</v>
      </c>
      <c r="Z30" s="144">
        <v>0.36363636363636365</v>
      </c>
      <c r="AA30" s="136" t="s">
        <v>534</v>
      </c>
      <c r="AB30" s="142">
        <f>AB23/AB22</f>
        <v>1</v>
      </c>
      <c r="AC30" s="142">
        <f t="shared" ref="AC30:AE30" si="1">AC23/AC22</f>
        <v>1</v>
      </c>
      <c r="AD30" s="142">
        <f t="shared" si="1"/>
        <v>1</v>
      </c>
      <c r="AE30" s="142">
        <f t="shared" si="1"/>
        <v>1</v>
      </c>
    </row>
  </sheetData>
  <mergeCells count="8">
    <mergeCell ref="G21:G30"/>
    <mergeCell ref="AA5:AE6"/>
    <mergeCell ref="G5:H7"/>
    <mergeCell ref="G18:H20"/>
    <mergeCell ref="I18:Z18"/>
    <mergeCell ref="AA18:AE19"/>
    <mergeCell ref="G8:G17"/>
    <mergeCell ref="I5:Z5"/>
  </mergeCells>
  <phoneticPr fontId="10" type="noConversion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A62B-CDE4-41B7-A5D5-C2DE6AB882CB}">
  <dimension ref="G3:AE28"/>
  <sheetViews>
    <sheetView topLeftCell="C2" workbookViewId="0">
      <selection activeCell="G3" sqref="G3:AE28"/>
    </sheetView>
  </sheetViews>
  <sheetFormatPr defaultRowHeight="14.5" x14ac:dyDescent="0.35"/>
  <cols>
    <col min="8" max="8" width="12.54296875" customWidth="1"/>
    <col min="9" max="26" width="4.54296875" customWidth="1"/>
    <col min="27" max="27" width="11.453125" customWidth="1"/>
    <col min="28" max="31" width="5.08984375" customWidth="1"/>
  </cols>
  <sheetData>
    <row r="3" spans="7:31" ht="14.5" customHeight="1" x14ac:dyDescent="0.35">
      <c r="G3" s="159" t="s">
        <v>544</v>
      </c>
      <c r="H3" s="160"/>
      <c r="I3" s="133" t="s">
        <v>539</v>
      </c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65" t="s">
        <v>538</v>
      </c>
      <c r="AB3" s="166"/>
      <c r="AC3" s="166"/>
      <c r="AD3" s="166"/>
      <c r="AE3" s="167"/>
    </row>
    <row r="4" spans="7:31" x14ac:dyDescent="0.35">
      <c r="G4" s="161"/>
      <c r="H4" s="162"/>
      <c r="I4" s="14" t="s">
        <v>147</v>
      </c>
      <c r="J4" s="14" t="s">
        <v>58</v>
      </c>
      <c r="K4" s="14" t="s">
        <v>49</v>
      </c>
      <c r="L4" s="14" t="s">
        <v>148</v>
      </c>
      <c r="M4" s="14" t="s">
        <v>149</v>
      </c>
      <c r="N4" s="14" t="s">
        <v>150</v>
      </c>
      <c r="O4" s="14" t="s">
        <v>151</v>
      </c>
      <c r="P4" s="14" t="s">
        <v>152</v>
      </c>
      <c r="Q4" s="14" t="s">
        <v>153</v>
      </c>
      <c r="R4" s="14" t="s">
        <v>154</v>
      </c>
      <c r="S4" s="14" t="s">
        <v>155</v>
      </c>
      <c r="T4" s="14" t="s">
        <v>156</v>
      </c>
      <c r="U4" s="14" t="s">
        <v>157</v>
      </c>
      <c r="V4" s="14" t="s">
        <v>158</v>
      </c>
      <c r="W4" s="14" t="s">
        <v>159</v>
      </c>
      <c r="X4" s="14" t="s">
        <v>160</v>
      </c>
      <c r="Y4" s="14" t="s">
        <v>161</v>
      </c>
      <c r="Z4" s="14" t="s">
        <v>162</v>
      </c>
      <c r="AA4" s="168"/>
      <c r="AB4" s="130"/>
      <c r="AC4" s="130"/>
      <c r="AD4" s="130"/>
      <c r="AE4" s="169"/>
    </row>
    <row r="5" spans="7:31" ht="87" x14ac:dyDescent="0.35">
      <c r="G5" s="163"/>
      <c r="H5" s="164"/>
      <c r="I5" s="138" t="s">
        <v>127</v>
      </c>
      <c r="J5" s="138" t="s">
        <v>128</v>
      </c>
      <c r="K5" s="138" t="s">
        <v>129</v>
      </c>
      <c r="L5" s="138" t="s">
        <v>130</v>
      </c>
      <c r="M5" s="138" t="s">
        <v>141</v>
      </c>
      <c r="N5" s="138" t="s">
        <v>133</v>
      </c>
      <c r="O5" s="138" t="s">
        <v>131</v>
      </c>
      <c r="P5" s="138" t="s">
        <v>132</v>
      </c>
      <c r="Q5" s="138" t="s">
        <v>140</v>
      </c>
      <c r="R5" s="138" t="s">
        <v>134</v>
      </c>
      <c r="S5" s="139" t="s">
        <v>139</v>
      </c>
      <c r="T5" s="140" t="s">
        <v>142</v>
      </c>
      <c r="U5" s="140" t="s">
        <v>143</v>
      </c>
      <c r="V5" s="140" t="s">
        <v>135</v>
      </c>
      <c r="W5" s="139" t="s">
        <v>138</v>
      </c>
      <c r="X5" s="140" t="s">
        <v>137</v>
      </c>
      <c r="Y5" s="140" t="s">
        <v>144</v>
      </c>
      <c r="Z5" s="138" t="s">
        <v>136</v>
      </c>
      <c r="AA5" s="135" t="s">
        <v>544</v>
      </c>
      <c r="AB5" s="146" t="s">
        <v>10</v>
      </c>
      <c r="AC5" s="146" t="s">
        <v>11</v>
      </c>
      <c r="AD5" s="146" t="s">
        <v>13</v>
      </c>
      <c r="AE5" s="146" t="s">
        <v>12</v>
      </c>
    </row>
    <row r="6" spans="7:31" ht="14.5" customHeight="1" x14ac:dyDescent="0.35">
      <c r="G6" s="131" t="s">
        <v>542</v>
      </c>
      <c r="H6" s="136" t="s">
        <v>532</v>
      </c>
      <c r="I6" s="176">
        <v>2</v>
      </c>
      <c r="J6" s="176">
        <v>6</v>
      </c>
      <c r="K6" s="176">
        <v>6</v>
      </c>
      <c r="L6" s="176">
        <v>6</v>
      </c>
      <c r="M6" s="176">
        <v>6</v>
      </c>
      <c r="N6" s="176">
        <v>4</v>
      </c>
      <c r="O6" s="176">
        <v>6</v>
      </c>
      <c r="P6" s="176">
        <v>6</v>
      </c>
      <c r="Q6" s="176">
        <v>6</v>
      </c>
      <c r="R6" s="176">
        <v>4</v>
      </c>
      <c r="S6" s="176">
        <v>1</v>
      </c>
      <c r="T6" s="176">
        <v>1</v>
      </c>
      <c r="U6" s="176">
        <v>5</v>
      </c>
      <c r="V6" s="176">
        <v>5</v>
      </c>
      <c r="W6" s="176">
        <v>6</v>
      </c>
      <c r="X6" s="176">
        <v>3</v>
      </c>
      <c r="Y6" s="176">
        <v>6</v>
      </c>
      <c r="Z6" s="176">
        <v>6</v>
      </c>
      <c r="AA6" s="136" t="s">
        <v>532</v>
      </c>
      <c r="AB6" s="141">
        <v>3</v>
      </c>
      <c r="AC6" s="141">
        <v>3</v>
      </c>
      <c r="AD6" s="141">
        <v>3</v>
      </c>
      <c r="AE6" s="141">
        <v>3</v>
      </c>
    </row>
    <row r="7" spans="7:31" x14ac:dyDescent="0.35">
      <c r="G7" s="131"/>
      <c r="H7" s="136" t="s">
        <v>533</v>
      </c>
      <c r="I7" s="176">
        <v>6</v>
      </c>
      <c r="J7" s="176">
        <v>6</v>
      </c>
      <c r="K7" s="176">
        <v>6</v>
      </c>
      <c r="L7" s="176">
        <v>6</v>
      </c>
      <c r="M7" s="176">
        <v>6</v>
      </c>
      <c r="N7" s="176">
        <v>6</v>
      </c>
      <c r="O7" s="176">
        <v>6</v>
      </c>
      <c r="P7" s="176">
        <v>6</v>
      </c>
      <c r="Q7" s="176">
        <v>6</v>
      </c>
      <c r="R7" s="176">
        <v>6</v>
      </c>
      <c r="S7" s="176">
        <v>6</v>
      </c>
      <c r="T7" s="176">
        <v>6</v>
      </c>
      <c r="U7" s="176">
        <v>6</v>
      </c>
      <c r="V7" s="176">
        <v>6</v>
      </c>
      <c r="W7" s="176">
        <v>6</v>
      </c>
      <c r="X7" s="176">
        <v>6</v>
      </c>
      <c r="Y7" s="176">
        <v>6</v>
      </c>
      <c r="Z7" s="176">
        <v>6</v>
      </c>
      <c r="AA7" s="136" t="s">
        <v>533</v>
      </c>
      <c r="AB7" s="141">
        <v>6</v>
      </c>
      <c r="AC7" s="141">
        <v>6</v>
      </c>
      <c r="AD7" s="141">
        <v>6</v>
      </c>
      <c r="AE7" s="141">
        <v>6</v>
      </c>
    </row>
    <row r="8" spans="7:31" x14ac:dyDescent="0.35">
      <c r="G8" s="131"/>
      <c r="H8" s="136" t="s">
        <v>145</v>
      </c>
      <c r="I8" s="176">
        <v>4</v>
      </c>
      <c r="J8" s="180">
        <v>0</v>
      </c>
      <c r="K8" s="180">
        <v>0</v>
      </c>
      <c r="L8" s="180">
        <v>0</v>
      </c>
      <c r="M8" s="180">
        <v>0</v>
      </c>
      <c r="N8" s="176">
        <v>2</v>
      </c>
      <c r="O8" s="180">
        <v>0</v>
      </c>
      <c r="P8" s="180">
        <v>0</v>
      </c>
      <c r="Q8" s="180">
        <v>0</v>
      </c>
      <c r="R8" s="176">
        <v>2</v>
      </c>
      <c r="S8" s="176">
        <v>5</v>
      </c>
      <c r="T8" s="176">
        <v>5</v>
      </c>
      <c r="U8" s="176">
        <v>1</v>
      </c>
      <c r="V8" s="176">
        <v>1</v>
      </c>
      <c r="W8" s="180">
        <v>0</v>
      </c>
      <c r="X8" s="176">
        <v>3</v>
      </c>
      <c r="Y8" s="180">
        <v>0</v>
      </c>
      <c r="Z8" s="180">
        <v>0</v>
      </c>
      <c r="AA8" s="136" t="s">
        <v>145</v>
      </c>
      <c r="AB8" s="141">
        <v>3</v>
      </c>
      <c r="AC8" s="141">
        <v>3</v>
      </c>
      <c r="AD8" s="141">
        <v>3</v>
      </c>
      <c r="AE8" s="141">
        <v>3</v>
      </c>
    </row>
    <row r="9" spans="7:31" x14ac:dyDescent="0.35">
      <c r="G9" s="131"/>
      <c r="H9" s="136" t="s">
        <v>4</v>
      </c>
      <c r="I9" s="177">
        <v>0.75</v>
      </c>
      <c r="J9" s="181" t="s">
        <v>158</v>
      </c>
      <c r="K9" s="181" t="s">
        <v>158</v>
      </c>
      <c r="L9" s="181" t="s">
        <v>158</v>
      </c>
      <c r="M9" s="181" t="s">
        <v>158</v>
      </c>
      <c r="N9" s="177">
        <v>0</v>
      </c>
      <c r="O9" s="181" t="s">
        <v>158</v>
      </c>
      <c r="P9" s="181" t="s">
        <v>158</v>
      </c>
      <c r="Q9" s="181" t="s">
        <v>158</v>
      </c>
      <c r="R9" s="177">
        <v>0</v>
      </c>
      <c r="S9" s="177">
        <v>1</v>
      </c>
      <c r="T9" s="177">
        <v>0.6</v>
      </c>
      <c r="U9" s="177">
        <v>1</v>
      </c>
      <c r="V9" s="177">
        <v>0</v>
      </c>
      <c r="W9" s="182" t="s">
        <v>158</v>
      </c>
      <c r="X9" s="179">
        <v>1</v>
      </c>
      <c r="Y9" s="182" t="s">
        <v>158</v>
      </c>
      <c r="Z9" s="182" t="s">
        <v>158</v>
      </c>
      <c r="AA9" s="136" t="s">
        <v>2</v>
      </c>
      <c r="AB9" s="142">
        <v>0.33333333333333331</v>
      </c>
      <c r="AC9" s="142">
        <v>0</v>
      </c>
      <c r="AD9" s="142">
        <v>0</v>
      </c>
      <c r="AE9" s="142">
        <v>0</v>
      </c>
    </row>
    <row r="10" spans="7:31" x14ac:dyDescent="0.35">
      <c r="G10" s="131"/>
      <c r="H10" s="136" t="s">
        <v>3</v>
      </c>
      <c r="I10" s="177">
        <v>0</v>
      </c>
      <c r="J10" s="181" t="s">
        <v>158</v>
      </c>
      <c r="K10" s="181" t="s">
        <v>158</v>
      </c>
      <c r="L10" s="181" t="s">
        <v>158</v>
      </c>
      <c r="M10" s="181" t="s">
        <v>158</v>
      </c>
      <c r="N10" s="177">
        <v>0</v>
      </c>
      <c r="O10" s="181" t="s">
        <v>158</v>
      </c>
      <c r="P10" s="181" t="s">
        <v>158</v>
      </c>
      <c r="Q10" s="181" t="s">
        <v>158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81" t="s">
        <v>158</v>
      </c>
      <c r="X10" s="177">
        <v>0</v>
      </c>
      <c r="Y10" s="181" t="s">
        <v>158</v>
      </c>
      <c r="Z10" s="181" t="s">
        <v>158</v>
      </c>
      <c r="AA10" s="136" t="s">
        <v>1</v>
      </c>
      <c r="AB10" s="142">
        <v>0</v>
      </c>
      <c r="AC10" s="142">
        <v>0</v>
      </c>
      <c r="AD10" s="142">
        <v>0.33333333333333331</v>
      </c>
      <c r="AE10" s="142">
        <v>0</v>
      </c>
    </row>
    <row r="11" spans="7:31" x14ac:dyDescent="0.35">
      <c r="G11" s="131"/>
      <c r="H11" s="136" t="s">
        <v>2</v>
      </c>
      <c r="I11" s="177">
        <v>0</v>
      </c>
      <c r="J11" s="181" t="s">
        <v>158</v>
      </c>
      <c r="K11" s="181" t="s">
        <v>158</v>
      </c>
      <c r="L11" s="181" t="s">
        <v>158</v>
      </c>
      <c r="M11" s="181" t="s">
        <v>158</v>
      </c>
      <c r="N11" s="177">
        <v>0</v>
      </c>
      <c r="O11" s="181" t="s">
        <v>158</v>
      </c>
      <c r="P11" s="181" t="s">
        <v>158</v>
      </c>
      <c r="Q11" s="181" t="s">
        <v>158</v>
      </c>
      <c r="R11" s="177">
        <v>0</v>
      </c>
      <c r="S11" s="177">
        <v>0</v>
      </c>
      <c r="T11" s="177">
        <v>0.2</v>
      </c>
      <c r="U11" s="177">
        <v>0</v>
      </c>
      <c r="V11" s="177">
        <v>0</v>
      </c>
      <c r="W11" s="181" t="s">
        <v>158</v>
      </c>
      <c r="X11" s="177">
        <v>0</v>
      </c>
      <c r="Y11" s="181" t="s">
        <v>158</v>
      </c>
      <c r="Z11" s="181" t="s">
        <v>158</v>
      </c>
      <c r="AA11" s="136" t="s">
        <v>0</v>
      </c>
      <c r="AB11" s="142">
        <v>0.66666666666666663</v>
      </c>
      <c r="AC11" s="142">
        <v>0</v>
      </c>
      <c r="AD11" s="142">
        <v>0</v>
      </c>
      <c r="AE11" s="142">
        <v>0</v>
      </c>
    </row>
    <row r="12" spans="7:31" x14ac:dyDescent="0.35">
      <c r="G12" s="131"/>
      <c r="H12" s="136" t="s">
        <v>1</v>
      </c>
      <c r="I12" s="177">
        <v>0.25</v>
      </c>
      <c r="J12" s="181" t="s">
        <v>158</v>
      </c>
      <c r="K12" s="181" t="s">
        <v>158</v>
      </c>
      <c r="L12" s="181" t="s">
        <v>158</v>
      </c>
      <c r="M12" s="181" t="s">
        <v>158</v>
      </c>
      <c r="N12" s="177">
        <v>0</v>
      </c>
      <c r="O12" s="181" t="s">
        <v>158</v>
      </c>
      <c r="P12" s="181" t="s">
        <v>158</v>
      </c>
      <c r="Q12" s="181" t="s">
        <v>158</v>
      </c>
      <c r="R12" s="177">
        <v>1</v>
      </c>
      <c r="S12" s="177">
        <v>0</v>
      </c>
      <c r="T12" s="177">
        <v>0</v>
      </c>
      <c r="U12" s="177">
        <v>0</v>
      </c>
      <c r="V12" s="177">
        <v>0</v>
      </c>
      <c r="W12" s="181" t="s">
        <v>158</v>
      </c>
      <c r="X12" s="177">
        <v>0</v>
      </c>
      <c r="Y12" s="181" t="s">
        <v>158</v>
      </c>
      <c r="Z12" s="181" t="s">
        <v>158</v>
      </c>
      <c r="AA12" s="136" t="s">
        <v>531</v>
      </c>
      <c r="AB12" s="142">
        <v>0</v>
      </c>
      <c r="AC12" s="142">
        <v>0.66666666666666663</v>
      </c>
      <c r="AD12" s="142">
        <v>0.33333333333333331</v>
      </c>
      <c r="AE12" s="142">
        <v>0.66666666666666663</v>
      </c>
    </row>
    <row r="13" spans="7:31" x14ac:dyDescent="0.35">
      <c r="G13" s="131"/>
      <c r="H13" s="136" t="s">
        <v>0</v>
      </c>
      <c r="I13" s="177">
        <v>0</v>
      </c>
      <c r="J13" s="181" t="s">
        <v>158</v>
      </c>
      <c r="K13" s="181" t="s">
        <v>158</v>
      </c>
      <c r="L13" s="181" t="s">
        <v>158</v>
      </c>
      <c r="M13" s="181" t="s">
        <v>158</v>
      </c>
      <c r="N13" s="177">
        <v>1</v>
      </c>
      <c r="O13" s="181" t="s">
        <v>158</v>
      </c>
      <c r="P13" s="181" t="s">
        <v>158</v>
      </c>
      <c r="Q13" s="181" t="s">
        <v>158</v>
      </c>
      <c r="R13" s="177">
        <v>0</v>
      </c>
      <c r="S13" s="177">
        <v>0</v>
      </c>
      <c r="T13" s="177">
        <v>0.2</v>
      </c>
      <c r="U13" s="177">
        <v>0</v>
      </c>
      <c r="V13" s="177">
        <v>0</v>
      </c>
      <c r="W13" s="181" t="s">
        <v>158</v>
      </c>
      <c r="X13" s="177">
        <v>0</v>
      </c>
      <c r="Y13" s="181" t="s">
        <v>158</v>
      </c>
      <c r="Z13" s="181" t="s">
        <v>158</v>
      </c>
      <c r="AA13" s="136" t="s">
        <v>536</v>
      </c>
      <c r="AB13" s="144">
        <v>0</v>
      </c>
      <c r="AC13" s="157">
        <v>0.33333333333333331</v>
      </c>
      <c r="AD13" s="157">
        <v>0.33333333333333331</v>
      </c>
      <c r="AE13" s="157">
        <v>0.33333333333333331</v>
      </c>
    </row>
    <row r="14" spans="7:31" x14ac:dyDescent="0.35">
      <c r="G14" s="131"/>
      <c r="H14" s="136" t="s">
        <v>531</v>
      </c>
      <c r="I14" s="177">
        <v>0</v>
      </c>
      <c r="J14" s="181" t="s">
        <v>158</v>
      </c>
      <c r="K14" s="181" t="s">
        <v>158</v>
      </c>
      <c r="L14" s="181" t="s">
        <v>158</v>
      </c>
      <c r="M14" s="181" t="s">
        <v>158</v>
      </c>
      <c r="N14" s="177">
        <v>0</v>
      </c>
      <c r="O14" s="181" t="s">
        <v>158</v>
      </c>
      <c r="P14" s="181" t="s">
        <v>158</v>
      </c>
      <c r="Q14" s="181" t="s">
        <v>158</v>
      </c>
      <c r="R14" s="177">
        <v>0</v>
      </c>
      <c r="S14" s="177">
        <v>0</v>
      </c>
      <c r="T14" s="177">
        <v>0</v>
      </c>
      <c r="U14" s="177">
        <v>0</v>
      </c>
      <c r="V14" s="177">
        <v>1</v>
      </c>
      <c r="W14" s="181" t="s">
        <v>158</v>
      </c>
      <c r="X14" s="177">
        <v>0</v>
      </c>
      <c r="Y14" s="181" t="s">
        <v>158</v>
      </c>
      <c r="Z14" s="181" t="s">
        <v>158</v>
      </c>
      <c r="AA14" s="137"/>
      <c r="AB14" s="148"/>
      <c r="AC14" s="148"/>
      <c r="AD14" s="148"/>
      <c r="AE14" s="148"/>
    </row>
    <row r="15" spans="7:31" x14ac:dyDescent="0.35">
      <c r="G15" s="131"/>
      <c r="H15" s="136" t="s">
        <v>534</v>
      </c>
      <c r="I15" s="178">
        <v>0.66666666666666663</v>
      </c>
      <c r="J15" s="179">
        <v>0</v>
      </c>
      <c r="K15" s="179">
        <v>0</v>
      </c>
      <c r="L15" s="179">
        <v>0</v>
      </c>
      <c r="M15" s="179">
        <v>0</v>
      </c>
      <c r="N15" s="179">
        <v>0.33333333333333331</v>
      </c>
      <c r="O15" s="179">
        <v>0</v>
      </c>
      <c r="P15" s="179">
        <v>0</v>
      </c>
      <c r="Q15" s="179">
        <v>0</v>
      </c>
      <c r="R15" s="179">
        <v>0.33333333333333331</v>
      </c>
      <c r="S15" s="178">
        <v>0.83333333333333337</v>
      </c>
      <c r="T15" s="178">
        <v>0.83333333333333337</v>
      </c>
      <c r="U15" s="179">
        <v>0.16666666666666666</v>
      </c>
      <c r="V15" s="179">
        <v>0.16666666666666666</v>
      </c>
      <c r="W15" s="179">
        <v>0</v>
      </c>
      <c r="X15" s="178">
        <v>0.5</v>
      </c>
      <c r="Y15" s="179">
        <v>0</v>
      </c>
      <c r="Z15" s="179">
        <v>0</v>
      </c>
      <c r="AA15" s="136" t="s">
        <v>534</v>
      </c>
      <c r="AB15" s="142">
        <f>AB8/AB7</f>
        <v>0.5</v>
      </c>
      <c r="AC15" s="142">
        <f t="shared" ref="AC15:AE15" si="0">AC8/AC7</f>
        <v>0.5</v>
      </c>
      <c r="AD15" s="142">
        <f t="shared" si="0"/>
        <v>0.5</v>
      </c>
      <c r="AE15" s="142">
        <f t="shared" si="0"/>
        <v>0.5</v>
      </c>
    </row>
    <row r="16" spans="7:31" ht="14.5" customHeight="1" x14ac:dyDescent="0.35">
      <c r="G16" s="132" t="s">
        <v>543</v>
      </c>
      <c r="H16" s="132"/>
      <c r="I16" s="145" t="s">
        <v>539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34" t="s">
        <v>538</v>
      </c>
      <c r="AB16" s="147"/>
      <c r="AC16" s="147"/>
      <c r="AD16" s="147"/>
      <c r="AE16" s="147"/>
    </row>
    <row r="17" spans="7:31" x14ac:dyDescent="0.35">
      <c r="G17" s="132"/>
      <c r="H17" s="132"/>
      <c r="I17" s="14" t="s">
        <v>147</v>
      </c>
      <c r="J17" s="14" t="s">
        <v>58</v>
      </c>
      <c r="K17" s="14" t="s">
        <v>49</v>
      </c>
      <c r="L17" s="14" t="s">
        <v>148</v>
      </c>
      <c r="M17" s="14" t="s">
        <v>149</v>
      </c>
      <c r="N17" s="14" t="s">
        <v>150</v>
      </c>
      <c r="O17" s="14" t="s">
        <v>151</v>
      </c>
      <c r="P17" s="14" t="s">
        <v>152</v>
      </c>
      <c r="Q17" s="14" t="s">
        <v>153</v>
      </c>
      <c r="R17" s="14" t="s">
        <v>154</v>
      </c>
      <c r="S17" s="14" t="s">
        <v>155</v>
      </c>
      <c r="T17" s="14" t="s">
        <v>156</v>
      </c>
      <c r="U17" s="14" t="s">
        <v>157</v>
      </c>
      <c r="V17" s="14" t="s">
        <v>158</v>
      </c>
      <c r="W17" s="14" t="s">
        <v>159</v>
      </c>
      <c r="X17" s="14" t="s">
        <v>160</v>
      </c>
      <c r="Y17" s="14" t="s">
        <v>161</v>
      </c>
      <c r="Z17" s="14" t="s">
        <v>162</v>
      </c>
      <c r="AA17" s="134"/>
      <c r="AB17" s="134"/>
      <c r="AC17" s="134"/>
      <c r="AD17" s="134"/>
      <c r="AE17" s="134"/>
    </row>
    <row r="18" spans="7:31" ht="87" x14ac:dyDescent="0.35">
      <c r="G18" s="132"/>
      <c r="H18" s="132"/>
      <c r="I18" s="138" t="s">
        <v>127</v>
      </c>
      <c r="J18" s="138" t="s">
        <v>128</v>
      </c>
      <c r="K18" s="138" t="s">
        <v>129</v>
      </c>
      <c r="L18" s="138" t="s">
        <v>130</v>
      </c>
      <c r="M18" s="138" t="s">
        <v>141</v>
      </c>
      <c r="N18" s="138" t="s">
        <v>133</v>
      </c>
      <c r="O18" s="138" t="s">
        <v>131</v>
      </c>
      <c r="P18" s="138" t="s">
        <v>132</v>
      </c>
      <c r="Q18" s="138" t="s">
        <v>140</v>
      </c>
      <c r="R18" s="138" t="s">
        <v>134</v>
      </c>
      <c r="S18" s="139" t="s">
        <v>139</v>
      </c>
      <c r="T18" s="140" t="s">
        <v>142</v>
      </c>
      <c r="U18" s="140" t="s">
        <v>143</v>
      </c>
      <c r="V18" s="140" t="s">
        <v>135</v>
      </c>
      <c r="W18" s="139" t="s">
        <v>138</v>
      </c>
      <c r="X18" s="140" t="s">
        <v>137</v>
      </c>
      <c r="Y18" s="140" t="s">
        <v>144</v>
      </c>
      <c r="Z18" s="138" t="s">
        <v>136</v>
      </c>
      <c r="AA18" s="135" t="s">
        <v>545</v>
      </c>
      <c r="AB18" s="146" t="s">
        <v>10</v>
      </c>
      <c r="AC18" s="146" t="s">
        <v>11</v>
      </c>
      <c r="AD18" s="146" t="s">
        <v>13</v>
      </c>
      <c r="AE18" s="146" t="s">
        <v>12</v>
      </c>
    </row>
    <row r="19" spans="7:31" ht="14.5" customHeight="1" x14ac:dyDescent="0.35">
      <c r="G19" s="131" t="s">
        <v>543</v>
      </c>
      <c r="H19" s="136" t="s">
        <v>532</v>
      </c>
      <c r="I19" s="176">
        <v>5</v>
      </c>
      <c r="J19" s="176">
        <v>11</v>
      </c>
      <c r="K19" s="176">
        <v>14</v>
      </c>
      <c r="L19" s="176">
        <v>13</v>
      </c>
      <c r="M19" s="176">
        <v>13</v>
      </c>
      <c r="N19" s="176">
        <v>8</v>
      </c>
      <c r="O19" s="176">
        <v>10</v>
      </c>
      <c r="P19" s="176">
        <v>12</v>
      </c>
      <c r="Q19" s="176">
        <v>11</v>
      </c>
      <c r="R19" s="176">
        <v>4</v>
      </c>
      <c r="S19" s="176">
        <v>0</v>
      </c>
      <c r="T19" s="176">
        <v>5</v>
      </c>
      <c r="U19" s="176">
        <v>10</v>
      </c>
      <c r="V19" s="176">
        <v>9</v>
      </c>
      <c r="W19" s="176">
        <v>6</v>
      </c>
      <c r="X19" s="176">
        <v>5</v>
      </c>
      <c r="Y19" s="176">
        <v>14</v>
      </c>
      <c r="Z19" s="176">
        <v>7</v>
      </c>
      <c r="AA19" s="136" t="s">
        <v>532</v>
      </c>
      <c r="AB19" s="141">
        <v>2</v>
      </c>
      <c r="AC19" s="141">
        <v>2</v>
      </c>
      <c r="AD19" s="141">
        <v>2</v>
      </c>
      <c r="AE19" s="141">
        <v>2</v>
      </c>
    </row>
    <row r="20" spans="7:31" x14ac:dyDescent="0.35">
      <c r="G20" s="131"/>
      <c r="H20" s="136" t="s">
        <v>533</v>
      </c>
      <c r="I20" s="176">
        <v>15</v>
      </c>
      <c r="J20" s="176">
        <v>15</v>
      </c>
      <c r="K20" s="176">
        <v>15</v>
      </c>
      <c r="L20" s="176">
        <v>15</v>
      </c>
      <c r="M20" s="176">
        <v>15</v>
      </c>
      <c r="N20" s="176">
        <v>15</v>
      </c>
      <c r="O20" s="176">
        <v>15</v>
      </c>
      <c r="P20" s="176">
        <v>15</v>
      </c>
      <c r="Q20" s="176">
        <v>15</v>
      </c>
      <c r="R20" s="176">
        <v>15</v>
      </c>
      <c r="S20" s="176">
        <v>15</v>
      </c>
      <c r="T20" s="176">
        <v>15</v>
      </c>
      <c r="U20" s="176">
        <v>15</v>
      </c>
      <c r="V20" s="176">
        <v>15</v>
      </c>
      <c r="W20" s="176">
        <v>15</v>
      </c>
      <c r="X20" s="176">
        <v>15</v>
      </c>
      <c r="Y20" s="176">
        <v>15</v>
      </c>
      <c r="Z20" s="176">
        <v>15</v>
      </c>
      <c r="AA20" s="136" t="s">
        <v>533</v>
      </c>
      <c r="AB20" s="141">
        <v>15</v>
      </c>
      <c r="AC20" s="141">
        <v>15</v>
      </c>
      <c r="AD20" s="141">
        <v>15</v>
      </c>
      <c r="AE20" s="141">
        <v>15</v>
      </c>
    </row>
    <row r="21" spans="7:31" x14ac:dyDescent="0.35">
      <c r="G21" s="131"/>
      <c r="H21" s="136" t="s">
        <v>145</v>
      </c>
      <c r="I21" s="176">
        <v>10</v>
      </c>
      <c r="J21" s="176">
        <v>4</v>
      </c>
      <c r="K21" s="176">
        <v>1</v>
      </c>
      <c r="L21" s="176">
        <v>2</v>
      </c>
      <c r="M21" s="176">
        <v>2</v>
      </c>
      <c r="N21" s="176">
        <v>7</v>
      </c>
      <c r="O21" s="176">
        <v>5</v>
      </c>
      <c r="P21" s="176">
        <v>3</v>
      </c>
      <c r="Q21" s="176">
        <v>4</v>
      </c>
      <c r="R21" s="176">
        <v>11</v>
      </c>
      <c r="S21" s="176">
        <v>15</v>
      </c>
      <c r="T21" s="176">
        <v>10</v>
      </c>
      <c r="U21" s="176">
        <v>5</v>
      </c>
      <c r="V21" s="176">
        <v>6</v>
      </c>
      <c r="W21" s="176">
        <v>9</v>
      </c>
      <c r="X21" s="176">
        <v>10</v>
      </c>
      <c r="Y21" s="176">
        <v>1</v>
      </c>
      <c r="Z21" s="176">
        <v>8</v>
      </c>
      <c r="AA21" s="136" t="s">
        <v>145</v>
      </c>
      <c r="AB21" s="150">
        <v>13</v>
      </c>
      <c r="AC21" s="150">
        <v>13</v>
      </c>
      <c r="AD21" s="150">
        <v>13</v>
      </c>
      <c r="AE21" s="150">
        <v>13</v>
      </c>
    </row>
    <row r="22" spans="7:31" x14ac:dyDescent="0.35">
      <c r="G22" s="131"/>
      <c r="H22" s="136" t="s">
        <v>4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 s="177">
        <v>0</v>
      </c>
      <c r="O22" s="177">
        <v>0</v>
      </c>
      <c r="P22" s="177">
        <v>0</v>
      </c>
      <c r="Q22" s="177">
        <v>0</v>
      </c>
      <c r="R22" s="177">
        <v>0.36363636363636365</v>
      </c>
      <c r="S22" s="178">
        <v>0.93333333333333335</v>
      </c>
      <c r="T22" s="177">
        <v>0</v>
      </c>
      <c r="U22" s="177">
        <v>0.2</v>
      </c>
      <c r="V22" s="177">
        <v>0</v>
      </c>
      <c r="W22" s="177">
        <v>0.33333333333333331</v>
      </c>
      <c r="X22" s="178">
        <v>1</v>
      </c>
      <c r="Y22" s="178">
        <v>1</v>
      </c>
      <c r="Z22" s="178">
        <v>1</v>
      </c>
      <c r="AA22" s="136" t="s">
        <v>2</v>
      </c>
      <c r="AB22" s="149">
        <v>0.38461538461538464</v>
      </c>
      <c r="AC22" s="153">
        <v>0</v>
      </c>
      <c r="AD22" s="153">
        <v>0</v>
      </c>
      <c r="AE22" s="153">
        <v>0</v>
      </c>
    </row>
    <row r="23" spans="7:31" x14ac:dyDescent="0.35">
      <c r="G23" s="131"/>
      <c r="H23" s="136" t="s">
        <v>3</v>
      </c>
      <c r="I23" s="177">
        <v>0.1</v>
      </c>
      <c r="J23" s="177">
        <v>0.25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0</v>
      </c>
      <c r="Q23" s="177">
        <v>0.25</v>
      </c>
      <c r="R23" s="177">
        <v>9.0909090909090912E-2</v>
      </c>
      <c r="S23" s="177">
        <v>0</v>
      </c>
      <c r="T23" s="177">
        <v>0.1</v>
      </c>
      <c r="U23" s="177">
        <v>0</v>
      </c>
      <c r="V23" s="177">
        <v>0.16666666666666666</v>
      </c>
      <c r="W23" s="177">
        <v>0.55555555555555558</v>
      </c>
      <c r="X23" s="177">
        <v>0</v>
      </c>
      <c r="Y23" s="177">
        <v>0</v>
      </c>
      <c r="Z23" s="177">
        <v>0</v>
      </c>
      <c r="AA23" s="136" t="s">
        <v>1</v>
      </c>
      <c r="AB23" s="149">
        <v>0.38461538461538464</v>
      </c>
      <c r="AC23" s="153">
        <v>0</v>
      </c>
      <c r="AD23" s="153">
        <v>0</v>
      </c>
      <c r="AE23" s="153">
        <v>0</v>
      </c>
    </row>
    <row r="24" spans="7:31" x14ac:dyDescent="0.35">
      <c r="G24" s="131"/>
      <c r="H24" s="136" t="s">
        <v>2</v>
      </c>
      <c r="I24" s="177">
        <v>0.2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0.36363636363636365</v>
      </c>
      <c r="S24" s="177">
        <v>6.6666666666666666E-2</v>
      </c>
      <c r="T24" s="177">
        <v>0.4</v>
      </c>
      <c r="U24" s="177">
        <v>0.2</v>
      </c>
      <c r="V24" s="177">
        <v>0</v>
      </c>
      <c r="W24" s="177">
        <v>0.1111111111111111</v>
      </c>
      <c r="X24" s="177">
        <v>0</v>
      </c>
      <c r="Y24" s="177">
        <v>0</v>
      </c>
      <c r="Z24" s="177">
        <v>0</v>
      </c>
      <c r="AA24" s="136" t="s">
        <v>0</v>
      </c>
      <c r="AB24" s="149">
        <v>7.6923076923076927E-2</v>
      </c>
      <c r="AC24" s="153">
        <v>0</v>
      </c>
      <c r="AD24" s="153">
        <v>0</v>
      </c>
      <c r="AE24" s="153">
        <v>7.6923076923076927E-2</v>
      </c>
    </row>
    <row r="25" spans="7:31" x14ac:dyDescent="0.35">
      <c r="G25" s="131"/>
      <c r="H25" s="136" t="s">
        <v>1</v>
      </c>
      <c r="I25" s="177">
        <v>0</v>
      </c>
      <c r="J25" s="177">
        <v>0</v>
      </c>
      <c r="K25" s="177">
        <v>0</v>
      </c>
      <c r="L25" s="177">
        <v>0</v>
      </c>
      <c r="M25" s="177">
        <v>0.5</v>
      </c>
      <c r="N25" s="177">
        <v>0.2857142857142857</v>
      </c>
      <c r="O25" s="177">
        <v>0.6</v>
      </c>
      <c r="P25" s="177">
        <v>0</v>
      </c>
      <c r="Q25" s="177">
        <v>0</v>
      </c>
      <c r="R25" s="177">
        <v>9.0909090909090912E-2</v>
      </c>
      <c r="S25" s="177">
        <v>0</v>
      </c>
      <c r="T25" s="177">
        <v>0.2</v>
      </c>
      <c r="U25" s="177">
        <v>0</v>
      </c>
      <c r="V25" s="177">
        <v>0.16666666666666666</v>
      </c>
      <c r="W25" s="177">
        <v>0</v>
      </c>
      <c r="X25" s="177">
        <v>0</v>
      </c>
      <c r="Y25" s="177">
        <v>0</v>
      </c>
      <c r="Z25" s="177">
        <v>0</v>
      </c>
      <c r="AA25" s="136" t="s">
        <v>531</v>
      </c>
      <c r="AB25" s="153">
        <v>0</v>
      </c>
      <c r="AC25" s="153">
        <v>1</v>
      </c>
      <c r="AD25" s="153">
        <v>7.6923076923076927E-2</v>
      </c>
      <c r="AE25" s="153">
        <v>0.76923076923076927</v>
      </c>
    </row>
    <row r="26" spans="7:31" x14ac:dyDescent="0.35">
      <c r="G26" s="131"/>
      <c r="H26" s="136" t="s">
        <v>0</v>
      </c>
      <c r="I26" s="177">
        <v>0.3</v>
      </c>
      <c r="J26" s="177">
        <v>0</v>
      </c>
      <c r="K26" s="177">
        <v>0</v>
      </c>
      <c r="L26" s="177">
        <v>0</v>
      </c>
      <c r="M26" s="177">
        <v>0.5</v>
      </c>
      <c r="N26" s="177">
        <v>0.2857142857142857</v>
      </c>
      <c r="O26" s="177">
        <v>0.2</v>
      </c>
      <c r="P26" s="177">
        <v>0.66666666666666663</v>
      </c>
      <c r="Q26" s="177">
        <v>0.25</v>
      </c>
      <c r="R26" s="177">
        <v>9.0909090909090912E-2</v>
      </c>
      <c r="S26" s="177">
        <v>0</v>
      </c>
      <c r="T26" s="177">
        <v>0.3</v>
      </c>
      <c r="U26" s="177">
        <v>0.4</v>
      </c>
      <c r="V26" s="177">
        <v>0.5</v>
      </c>
      <c r="W26" s="177">
        <v>0</v>
      </c>
      <c r="X26" s="177">
        <v>0</v>
      </c>
      <c r="Y26" s="177">
        <v>0</v>
      </c>
      <c r="Z26" s="177">
        <v>0</v>
      </c>
      <c r="AA26" s="136" t="s">
        <v>536</v>
      </c>
      <c r="AB26" s="153">
        <v>0.15384615384615385</v>
      </c>
      <c r="AC26" s="153">
        <v>0</v>
      </c>
      <c r="AD26" s="152">
        <v>0.92307692307692313</v>
      </c>
      <c r="AE26" s="152">
        <v>0.15384615384615385</v>
      </c>
    </row>
    <row r="27" spans="7:31" x14ac:dyDescent="0.35">
      <c r="G27" s="131"/>
      <c r="H27" s="136" t="s">
        <v>531</v>
      </c>
      <c r="I27" s="177">
        <v>0.4</v>
      </c>
      <c r="J27" s="177">
        <v>0.75</v>
      </c>
      <c r="K27" s="177">
        <v>1</v>
      </c>
      <c r="L27" s="177">
        <v>1</v>
      </c>
      <c r="M27" s="177">
        <v>0</v>
      </c>
      <c r="N27" s="177">
        <v>0.42857142857142855</v>
      </c>
      <c r="O27" s="177">
        <v>0.2</v>
      </c>
      <c r="P27" s="177">
        <v>0.33333333333333331</v>
      </c>
      <c r="Q27" s="177">
        <v>0.5</v>
      </c>
      <c r="R27" s="177">
        <v>0</v>
      </c>
      <c r="S27" s="177">
        <v>0</v>
      </c>
      <c r="T27" s="177">
        <v>0</v>
      </c>
      <c r="U27" s="177">
        <v>0.2</v>
      </c>
      <c r="V27" s="177">
        <v>0.16666666666666666</v>
      </c>
      <c r="W27" s="177">
        <v>0</v>
      </c>
      <c r="X27" s="177">
        <v>0</v>
      </c>
      <c r="Y27" s="177">
        <v>0</v>
      </c>
      <c r="Z27" s="177">
        <v>0</v>
      </c>
      <c r="AA27" s="137"/>
      <c r="AB27" s="148"/>
      <c r="AC27" s="148"/>
      <c r="AD27" s="148"/>
      <c r="AE27" s="148"/>
    </row>
    <row r="28" spans="7:31" x14ac:dyDescent="0.35">
      <c r="G28" s="131"/>
      <c r="H28" s="136" t="s">
        <v>534</v>
      </c>
      <c r="I28" s="178">
        <v>0.66666666666666663</v>
      </c>
      <c r="J28" s="179">
        <v>0.26666666666666666</v>
      </c>
      <c r="K28" s="179">
        <v>6.6666666666666666E-2</v>
      </c>
      <c r="L28" s="179">
        <v>0.13333333333333333</v>
      </c>
      <c r="M28" s="179">
        <v>0.13333333333333333</v>
      </c>
      <c r="N28" s="179">
        <v>0.46666666666666667</v>
      </c>
      <c r="O28" s="179">
        <v>0.33333333333333331</v>
      </c>
      <c r="P28" s="179">
        <v>0.2</v>
      </c>
      <c r="Q28" s="179">
        <v>0.26666666666666666</v>
      </c>
      <c r="R28" s="178">
        <v>0.73333333333333328</v>
      </c>
      <c r="S28" s="178">
        <v>1</v>
      </c>
      <c r="T28" s="178">
        <v>0.66666666666666663</v>
      </c>
      <c r="U28" s="179">
        <v>0.33333333333333331</v>
      </c>
      <c r="V28" s="179">
        <v>0.4</v>
      </c>
      <c r="W28" s="178">
        <v>0.6</v>
      </c>
      <c r="X28" s="178">
        <v>0.66666666666666663</v>
      </c>
      <c r="Y28" s="179">
        <v>6.6666666666666666E-2</v>
      </c>
      <c r="Z28" s="178">
        <v>0.53333333333333333</v>
      </c>
      <c r="AA28" s="136" t="s">
        <v>534</v>
      </c>
      <c r="AB28" s="142">
        <f>AB21/AB20</f>
        <v>0.8666666666666667</v>
      </c>
      <c r="AC28" s="142">
        <f t="shared" ref="AC28:AE28" si="1">AC21/AC20</f>
        <v>0.8666666666666667</v>
      </c>
      <c r="AD28" s="142">
        <f t="shared" si="1"/>
        <v>0.8666666666666667</v>
      </c>
      <c r="AE28" s="142">
        <f t="shared" si="1"/>
        <v>0.8666666666666667</v>
      </c>
    </row>
  </sheetData>
  <mergeCells count="8">
    <mergeCell ref="G19:G28"/>
    <mergeCell ref="G3:H5"/>
    <mergeCell ref="I3:Z3"/>
    <mergeCell ref="AA3:AE4"/>
    <mergeCell ref="G6:G15"/>
    <mergeCell ref="G16:H18"/>
    <mergeCell ref="I16:Z16"/>
    <mergeCell ref="AA16:AE1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681D-A142-4290-87F7-8110576BABA8}">
  <dimension ref="B2:O18"/>
  <sheetViews>
    <sheetView workbookViewId="0">
      <selection activeCell="F21" sqref="A19:F21"/>
    </sheetView>
  </sheetViews>
  <sheetFormatPr defaultRowHeight="14.5" x14ac:dyDescent="0.35"/>
  <cols>
    <col min="2" max="2" width="14.1796875" customWidth="1"/>
    <col min="3" max="14" width="4.08984375" customWidth="1"/>
    <col min="15" max="15" width="36.08984375" customWidth="1"/>
  </cols>
  <sheetData>
    <row r="2" spans="2:15" ht="14.5" customHeight="1" x14ac:dyDescent="0.35">
      <c r="B2" s="121" t="s">
        <v>204</v>
      </c>
      <c r="C2" s="115" t="s">
        <v>122</v>
      </c>
      <c r="D2" s="116"/>
      <c r="E2" s="116"/>
      <c r="F2" s="116"/>
      <c r="G2" s="116"/>
      <c r="H2" s="116"/>
      <c r="I2" s="116"/>
      <c r="J2" s="116"/>
      <c r="K2" s="116"/>
      <c r="L2" s="117"/>
      <c r="M2" s="118" t="s">
        <v>207</v>
      </c>
      <c r="N2" s="119"/>
      <c r="O2" s="120"/>
    </row>
    <row r="3" spans="2:15" ht="60.5" x14ac:dyDescent="0.35">
      <c r="B3" s="122"/>
      <c r="C3" s="7" t="s">
        <v>91</v>
      </c>
      <c r="D3" s="7" t="s">
        <v>92</v>
      </c>
      <c r="E3" s="7" t="s">
        <v>93</v>
      </c>
      <c r="F3" s="7" t="s">
        <v>95</v>
      </c>
      <c r="G3" s="7" t="s">
        <v>100</v>
      </c>
      <c r="H3" s="7" t="s">
        <v>101</v>
      </c>
      <c r="I3" s="7" t="s">
        <v>94</v>
      </c>
      <c r="J3" s="7" t="s">
        <v>97</v>
      </c>
      <c r="K3" s="7" t="s">
        <v>98</v>
      </c>
      <c r="L3" s="7" t="s">
        <v>96</v>
      </c>
      <c r="M3" s="39" t="s">
        <v>74</v>
      </c>
      <c r="N3" s="39" t="s">
        <v>75</v>
      </c>
      <c r="O3" s="40" t="s">
        <v>99</v>
      </c>
    </row>
    <row r="4" spans="2:15" x14ac:dyDescent="0.35">
      <c r="B4" s="8" t="s">
        <v>18</v>
      </c>
      <c r="C4" s="5"/>
      <c r="D4" s="34" t="e" vm="1">
        <v>#VALUE!</v>
      </c>
      <c r="E4" s="5"/>
      <c r="F4" s="5"/>
      <c r="G4" s="5"/>
      <c r="H4" s="5"/>
      <c r="I4" s="34" t="e" vm="1">
        <v>#VALUE!</v>
      </c>
      <c r="J4" s="34" t="e" vm="1">
        <v>#VALUE!</v>
      </c>
      <c r="K4" s="34" t="e" vm="1">
        <v>#VALUE!</v>
      </c>
      <c r="L4" s="5"/>
      <c r="M4" s="34" t="e" vm="1">
        <v>#VALUE!</v>
      </c>
      <c r="N4" s="5"/>
      <c r="O4" s="9"/>
    </row>
    <row r="5" spans="2:15" x14ac:dyDescent="0.35">
      <c r="B5" s="8" t="s">
        <v>55</v>
      </c>
      <c r="C5" s="34" t="e" vm="1">
        <v>#VALUE!</v>
      </c>
      <c r="D5" s="34" t="e" vm="1">
        <v>#VALUE!</v>
      </c>
      <c r="E5" s="34" t="e" vm="1">
        <v>#VALUE!</v>
      </c>
      <c r="F5" s="34" t="e" vm="1">
        <v>#VALUE!</v>
      </c>
      <c r="G5" s="5"/>
      <c r="H5" s="34" t="e" vm="1">
        <v>#VALUE!</v>
      </c>
      <c r="I5" s="34" t="e" vm="1">
        <v>#VALUE!</v>
      </c>
      <c r="J5" s="5"/>
      <c r="K5" s="34" t="e" vm="1">
        <v>#VALUE!</v>
      </c>
      <c r="L5" s="5"/>
      <c r="M5" s="34" t="e" vm="1">
        <v>#VALUE!</v>
      </c>
      <c r="N5" s="5"/>
      <c r="O5" s="9"/>
    </row>
    <row r="6" spans="2:15" x14ac:dyDescent="0.35">
      <c r="B6" s="8" t="s">
        <v>114</v>
      </c>
      <c r="C6" s="34" t="e" vm="1">
        <v>#VALUE!</v>
      </c>
      <c r="D6" s="34" t="e" vm="1">
        <v>#VALUE!</v>
      </c>
      <c r="E6" s="5"/>
      <c r="F6" s="34" t="e" vm="1">
        <v>#VALUE!</v>
      </c>
      <c r="G6" s="34" t="e" vm="1">
        <v>#VALUE!</v>
      </c>
      <c r="H6" s="5"/>
      <c r="I6" s="5"/>
      <c r="J6" s="5"/>
      <c r="K6" s="34" t="e" vm="1">
        <v>#VALUE!</v>
      </c>
      <c r="L6" s="5"/>
      <c r="M6" s="34" t="e" vm="1">
        <v>#VALUE!</v>
      </c>
      <c r="N6" s="5"/>
      <c r="O6" s="9"/>
    </row>
    <row r="7" spans="2:15" x14ac:dyDescent="0.35">
      <c r="B7" s="8" t="s">
        <v>202</v>
      </c>
      <c r="C7" s="5"/>
      <c r="D7" s="5" t="e" vm="1">
        <v>#VALUE!</v>
      </c>
      <c r="E7" s="5"/>
      <c r="F7" s="5"/>
      <c r="G7" s="5"/>
      <c r="H7" s="5" t="e" vm="1">
        <v>#VALUE!</v>
      </c>
      <c r="I7" s="5" t="e" vm="1">
        <v>#VALUE!</v>
      </c>
      <c r="J7" s="5"/>
      <c r="K7" s="5"/>
      <c r="L7" s="5"/>
      <c r="M7" s="34" t="e" vm="1">
        <v>#VALUE!</v>
      </c>
      <c r="N7" s="5"/>
      <c r="O7" s="6"/>
    </row>
    <row r="8" spans="2:15" x14ac:dyDescent="0.35">
      <c r="B8" s="35" t="s">
        <v>35</v>
      </c>
      <c r="C8" s="36"/>
      <c r="D8" s="37" t="e" vm="1">
        <v>#VALUE!</v>
      </c>
      <c r="E8" s="36"/>
      <c r="F8" s="36"/>
      <c r="G8" s="36"/>
      <c r="H8" s="36"/>
      <c r="I8" s="36"/>
      <c r="J8" s="36"/>
      <c r="K8" s="36"/>
      <c r="L8" s="36"/>
      <c r="M8" s="36"/>
      <c r="N8" s="37" t="e" vm="1">
        <v>#VALUE!</v>
      </c>
      <c r="O8" s="38" t="s">
        <v>121</v>
      </c>
    </row>
    <row r="9" spans="2:15" ht="14" customHeight="1" x14ac:dyDescent="0.35">
      <c r="B9" s="8" t="s">
        <v>116</v>
      </c>
      <c r="C9" s="5"/>
      <c r="D9" s="34" t="e" vm="1">
        <v>#VALUE!</v>
      </c>
      <c r="E9" s="5"/>
      <c r="F9" s="5"/>
      <c r="G9" s="5"/>
      <c r="H9" s="5"/>
      <c r="I9" s="5"/>
      <c r="J9" s="5"/>
      <c r="K9" s="34" t="e" vm="1">
        <v>#VALUE!</v>
      </c>
      <c r="L9" s="5"/>
      <c r="M9" s="34" t="e" vm="1">
        <v>#VALUE!</v>
      </c>
      <c r="N9" s="5"/>
      <c r="O9" s="9"/>
    </row>
    <row r="10" spans="2:15" x14ac:dyDescent="0.35">
      <c r="B10" s="8" t="s">
        <v>52</v>
      </c>
      <c r="C10" s="5"/>
      <c r="D10" s="34" t="e" vm="1">
        <v>#VALUE!</v>
      </c>
      <c r="E10" s="5"/>
      <c r="F10" s="5"/>
      <c r="G10" s="5"/>
      <c r="H10" s="34" t="e" vm="1">
        <v>#VALUE!</v>
      </c>
      <c r="I10" s="34" t="e" vm="1">
        <v>#VALUE!</v>
      </c>
      <c r="J10" s="5"/>
      <c r="K10" s="34" t="e" vm="1">
        <v>#VALUE!</v>
      </c>
      <c r="L10" s="5"/>
      <c r="M10" s="34" t="e" vm="1">
        <v>#VALUE!</v>
      </c>
      <c r="N10" s="5"/>
      <c r="O10" s="9"/>
    </row>
    <row r="11" spans="2:15" ht="15" customHeight="1" x14ac:dyDescent="0.35">
      <c r="B11" s="8" t="s">
        <v>53</v>
      </c>
      <c r="C11" s="5"/>
      <c r="D11" s="34" t="e" vm="1">
        <v>#VALUE!</v>
      </c>
      <c r="E11" s="5"/>
      <c r="F11" s="5"/>
      <c r="G11" s="5"/>
      <c r="H11" s="5"/>
      <c r="I11" s="5"/>
      <c r="J11" s="5"/>
      <c r="K11" s="5"/>
      <c r="L11" s="5"/>
      <c r="M11" s="5"/>
      <c r="N11" s="34" t="e" vm="1">
        <v>#VALUE!</v>
      </c>
      <c r="O11" s="9" t="s">
        <v>205</v>
      </c>
    </row>
    <row r="12" spans="2:15" x14ac:dyDescent="0.35">
      <c r="B12" s="8" t="s">
        <v>115</v>
      </c>
      <c r="C12" s="5"/>
      <c r="D12" s="34" t="e" vm="1">
        <v>#VALUE!</v>
      </c>
      <c r="E12" s="5"/>
      <c r="F12" s="5"/>
      <c r="G12" s="34" t="e" vm="1">
        <v>#VALUE!</v>
      </c>
      <c r="H12" s="5"/>
      <c r="I12" s="34" t="e" vm="1">
        <v>#VALUE!</v>
      </c>
      <c r="J12" s="5"/>
      <c r="K12" s="5"/>
      <c r="L12" s="5"/>
      <c r="M12" s="34" t="e" vm="1">
        <v>#VALUE!</v>
      </c>
      <c r="N12" s="5"/>
      <c r="O12" s="9"/>
    </row>
    <row r="13" spans="2:15" x14ac:dyDescent="0.35">
      <c r="B13" s="8" t="s">
        <v>78</v>
      </c>
      <c r="C13" s="5"/>
      <c r="D13" s="34" t="e" vm="1">
        <v>#VALUE!</v>
      </c>
      <c r="E13" s="34" t="e" vm="1">
        <v>#VALUE!</v>
      </c>
      <c r="F13" s="5"/>
      <c r="G13" s="5"/>
      <c r="H13" s="34" t="e" vm="1">
        <v>#VALUE!</v>
      </c>
      <c r="I13" s="5"/>
      <c r="J13" s="5"/>
      <c r="K13" s="34" t="e" vm="1">
        <v>#VALUE!</v>
      </c>
      <c r="L13" s="34" t="e" vm="1">
        <v>#VALUE!</v>
      </c>
      <c r="M13" s="34" t="e" vm="1">
        <v>#VALUE!</v>
      </c>
      <c r="N13" s="5"/>
      <c r="O13" s="9"/>
    </row>
    <row r="14" spans="2:15" x14ac:dyDescent="0.35">
      <c r="B14" s="8" t="s">
        <v>117</v>
      </c>
      <c r="C14" s="34" t="e" vm="1">
        <v>#VALUE!</v>
      </c>
      <c r="D14" s="34" t="e" vm="1">
        <v>#VALUE!</v>
      </c>
      <c r="E14" s="34" t="e" vm="1">
        <v>#VALUE!</v>
      </c>
      <c r="F14" s="34" t="e" vm="1">
        <v>#VALUE!</v>
      </c>
      <c r="G14" s="34" t="e" vm="1">
        <v>#VALUE!</v>
      </c>
      <c r="H14" s="34" t="e" vm="1">
        <v>#VALUE!</v>
      </c>
      <c r="I14" s="34" t="e" vm="1">
        <v>#VALUE!</v>
      </c>
      <c r="J14" s="34" t="e" vm="1">
        <v>#VALUE!</v>
      </c>
      <c r="K14" s="34" t="e" vm="1">
        <v>#VALUE!</v>
      </c>
      <c r="L14" s="5"/>
      <c r="M14" s="34" t="e" vm="1">
        <v>#VALUE!</v>
      </c>
      <c r="N14" s="34" t="e" vm="1">
        <v>#VALUE!</v>
      </c>
      <c r="O14" s="9" t="s">
        <v>206</v>
      </c>
    </row>
    <row r="15" spans="2:15" x14ac:dyDescent="0.35">
      <c r="B15" s="8" t="s">
        <v>118</v>
      </c>
      <c r="C15" s="5"/>
      <c r="D15" s="34" t="e" vm="1">
        <v>#VALUE!</v>
      </c>
      <c r="E15" s="34" t="e" vm="1">
        <v>#VALUE!</v>
      </c>
      <c r="F15" s="5"/>
      <c r="G15" s="5"/>
      <c r="H15" s="34" t="e" vm="1">
        <v>#VALUE!</v>
      </c>
      <c r="I15" s="34" t="e" vm="1">
        <v>#VALUE!</v>
      </c>
      <c r="J15" s="34" t="e" vm="1">
        <v>#VALUE!</v>
      </c>
      <c r="K15" s="34" t="e" vm="1">
        <v>#VALUE!</v>
      </c>
      <c r="L15" s="5"/>
      <c r="M15" s="34" t="e" vm="1">
        <v>#VALUE!</v>
      </c>
      <c r="N15" s="5"/>
      <c r="O15" s="6"/>
    </row>
    <row r="16" spans="2:15" x14ac:dyDescent="0.35">
      <c r="B16" s="8" t="s">
        <v>119</v>
      </c>
      <c r="C16" s="5"/>
      <c r="D16" s="34" t="e" vm="1">
        <v>#VALUE!</v>
      </c>
      <c r="E16" s="34" t="e" vm="1">
        <v>#VALUE!</v>
      </c>
      <c r="F16" s="34" t="e" vm="1">
        <v>#VALUE!</v>
      </c>
      <c r="G16" s="5"/>
      <c r="H16" s="5"/>
      <c r="I16" s="5"/>
      <c r="J16" s="5"/>
      <c r="K16" s="5"/>
      <c r="L16" s="5"/>
      <c r="M16" s="34" t="e" vm="1">
        <v>#VALUE!</v>
      </c>
      <c r="N16" s="5"/>
      <c r="O16" s="6"/>
    </row>
    <row r="17" spans="2:15" x14ac:dyDescent="0.35">
      <c r="B17" s="8" t="s">
        <v>54</v>
      </c>
      <c r="C17" s="5"/>
      <c r="D17" s="34" t="e" vm="1">
        <v>#VALUE!</v>
      </c>
      <c r="E17" s="5"/>
      <c r="F17" s="34" t="e" vm="1">
        <v>#VALUE!</v>
      </c>
      <c r="G17" s="34" t="e" vm="1">
        <v>#VALUE!</v>
      </c>
      <c r="H17" s="5"/>
      <c r="I17" s="5"/>
      <c r="J17" s="5"/>
      <c r="K17" s="34" t="e" vm="1">
        <v>#VALUE!</v>
      </c>
      <c r="L17" s="5"/>
      <c r="M17" s="34" t="e" vm="1">
        <v>#VALUE!</v>
      </c>
      <c r="N17" s="5"/>
      <c r="O17" s="6"/>
    </row>
    <row r="18" spans="2:15" x14ac:dyDescent="0.35">
      <c r="B18" s="8" t="s">
        <v>120</v>
      </c>
      <c r="C18" s="5"/>
      <c r="D18" s="34" t="e" vm="1">
        <v>#VALUE!</v>
      </c>
      <c r="E18" s="34" t="e" vm="1">
        <v>#VALUE!</v>
      </c>
      <c r="F18" s="34" t="e" vm="1">
        <v>#VALUE!</v>
      </c>
      <c r="G18" s="5"/>
      <c r="H18" s="5"/>
      <c r="I18" s="5"/>
      <c r="J18" s="5"/>
      <c r="K18" s="34" t="e" vm="1">
        <v>#VALUE!</v>
      </c>
      <c r="L18" s="34" t="e" vm="1">
        <v>#VALUE!</v>
      </c>
      <c r="M18" s="34" t="e" vm="1">
        <v>#VALUE!</v>
      </c>
      <c r="N18" s="5"/>
      <c r="O18" s="6"/>
    </row>
  </sheetData>
  <mergeCells count="3">
    <mergeCell ref="C2:L2"/>
    <mergeCell ref="M2:O2"/>
    <mergeCell ref="B2:B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F04-8B5B-4F4C-B7BF-7BF3EEB0F4E4}">
  <dimension ref="A2:L44"/>
  <sheetViews>
    <sheetView topLeftCell="A35" workbookViewId="0">
      <selection activeCell="D12" sqref="D12"/>
    </sheetView>
  </sheetViews>
  <sheetFormatPr defaultRowHeight="14.5" x14ac:dyDescent="0.35"/>
  <cols>
    <col min="1" max="1" width="12.453125" customWidth="1"/>
    <col min="2" max="2" width="11.81640625" customWidth="1"/>
    <col min="3" max="3" width="10.90625" customWidth="1"/>
    <col min="4" max="4" width="29" customWidth="1"/>
    <col min="6" max="6" width="6.90625" customWidth="1"/>
    <col min="7" max="7" width="27" customWidth="1"/>
    <col min="8" max="8" width="10.6328125" customWidth="1"/>
    <col min="9" max="9" width="30" customWidth="1"/>
  </cols>
  <sheetData>
    <row r="2" spans="1:12" ht="72.5" customHeight="1" x14ac:dyDescent="0.35">
      <c r="A2" s="100" t="s">
        <v>400</v>
      </c>
      <c r="B2" s="100"/>
    </row>
    <row r="3" spans="1:12" ht="15" thickBot="1" x14ac:dyDescent="0.4">
      <c r="A3" s="56"/>
    </row>
    <row r="4" spans="1:12" ht="39.5" thickBot="1" x14ac:dyDescent="0.4">
      <c r="A4" s="57" t="s">
        <v>401</v>
      </c>
      <c r="B4" s="57" t="s">
        <v>402</v>
      </c>
    </row>
    <row r="5" spans="1:12" ht="15" thickBot="1" x14ac:dyDescent="0.4">
      <c r="A5" s="57" t="s">
        <v>403</v>
      </c>
      <c r="B5" s="57">
        <v>1</v>
      </c>
    </row>
    <row r="6" spans="1:12" ht="15" thickBot="1" x14ac:dyDescent="0.4">
      <c r="A6" s="57" t="s">
        <v>404</v>
      </c>
      <c r="B6" s="57">
        <v>2</v>
      </c>
    </row>
    <row r="7" spans="1:12" ht="15" thickBot="1" x14ac:dyDescent="0.4">
      <c r="A7" s="57" t="s">
        <v>405</v>
      </c>
      <c r="B7" s="57">
        <v>3</v>
      </c>
    </row>
    <row r="8" spans="1:12" ht="15" thickBot="1" x14ac:dyDescent="0.4">
      <c r="A8" s="57" t="s">
        <v>406</v>
      </c>
      <c r="B8" s="57">
        <v>4</v>
      </c>
    </row>
    <row r="9" spans="1:12" ht="15" thickBot="1" x14ac:dyDescent="0.4">
      <c r="A9" s="57" t="s">
        <v>407</v>
      </c>
      <c r="B9" s="57">
        <v>5</v>
      </c>
    </row>
    <row r="10" spans="1:12" ht="15" thickBot="1" x14ac:dyDescent="0.4">
      <c r="A10" s="57" t="s">
        <v>408</v>
      </c>
      <c r="B10" s="57">
        <v>6</v>
      </c>
    </row>
    <row r="12" spans="1:12" ht="58" x14ac:dyDescent="0.35">
      <c r="A12" s="55" t="s">
        <v>409</v>
      </c>
    </row>
    <row r="13" spans="1:12" x14ac:dyDescent="0.35">
      <c r="F13" s="69" t="s">
        <v>410</v>
      </c>
      <c r="G13" s="70" t="s">
        <v>411</v>
      </c>
      <c r="H13" s="70" t="s">
        <v>412</v>
      </c>
      <c r="I13" s="70" t="s">
        <v>413</v>
      </c>
    </row>
    <row r="14" spans="1:12" ht="16" customHeight="1" thickBot="1" x14ac:dyDescent="0.4">
      <c r="A14" s="60" t="s">
        <v>410</v>
      </c>
      <c r="B14" s="61" t="s">
        <v>411</v>
      </c>
      <c r="C14" s="61" t="s">
        <v>412</v>
      </c>
      <c r="D14" s="62" t="s">
        <v>413</v>
      </c>
      <c r="F14" s="71" t="s">
        <v>147</v>
      </c>
      <c r="G14" s="72" t="s">
        <v>414</v>
      </c>
      <c r="H14" s="77" t="s">
        <v>415</v>
      </c>
      <c r="I14" s="73" t="s">
        <v>416</v>
      </c>
      <c r="J14" s="68"/>
      <c r="K14" s="68"/>
      <c r="L14" s="68"/>
    </row>
    <row r="15" spans="1:12" ht="16" customHeight="1" thickBot="1" x14ac:dyDescent="0.4">
      <c r="A15" s="58" t="s">
        <v>147</v>
      </c>
      <c r="B15" s="66" t="s">
        <v>414</v>
      </c>
      <c r="C15" s="57" t="s">
        <v>415</v>
      </c>
      <c r="D15" s="59" t="s">
        <v>416</v>
      </c>
      <c r="F15" s="74" t="s">
        <v>58</v>
      </c>
      <c r="G15" s="75" t="s">
        <v>417</v>
      </c>
      <c r="H15" s="78" t="s">
        <v>418</v>
      </c>
      <c r="I15" s="76" t="s">
        <v>419</v>
      </c>
      <c r="J15" s="68"/>
      <c r="K15" s="68"/>
      <c r="L15" s="68"/>
    </row>
    <row r="16" spans="1:12" ht="16" customHeight="1" thickBot="1" x14ac:dyDescent="0.4">
      <c r="A16" s="58" t="s">
        <v>58</v>
      </c>
      <c r="B16" s="66" t="s">
        <v>417</v>
      </c>
      <c r="C16" s="57" t="s">
        <v>418</v>
      </c>
      <c r="D16" s="59" t="s">
        <v>419</v>
      </c>
      <c r="F16" s="71" t="s">
        <v>49</v>
      </c>
      <c r="G16" s="72" t="s">
        <v>420</v>
      </c>
      <c r="H16" s="77" t="s">
        <v>421</v>
      </c>
      <c r="I16" s="73" t="s">
        <v>422</v>
      </c>
      <c r="J16" s="68"/>
      <c r="K16" s="68"/>
      <c r="L16" s="68"/>
    </row>
    <row r="17" spans="1:12" ht="16" customHeight="1" thickBot="1" x14ac:dyDescent="0.4">
      <c r="A17" s="58" t="s">
        <v>49</v>
      </c>
      <c r="B17" s="66" t="s">
        <v>420</v>
      </c>
      <c r="C17" s="57" t="s">
        <v>421</v>
      </c>
      <c r="D17" s="59" t="s">
        <v>422</v>
      </c>
      <c r="F17" s="74" t="s">
        <v>148</v>
      </c>
      <c r="G17" s="75" t="s">
        <v>423</v>
      </c>
      <c r="H17" s="78" t="s">
        <v>424</v>
      </c>
      <c r="I17" s="76" t="s">
        <v>425</v>
      </c>
      <c r="J17" s="68"/>
      <c r="K17" s="68"/>
      <c r="L17" s="68"/>
    </row>
    <row r="18" spans="1:12" ht="16" customHeight="1" thickBot="1" x14ac:dyDescent="0.4">
      <c r="A18" s="58" t="s">
        <v>148</v>
      </c>
      <c r="B18" s="66" t="s">
        <v>423</v>
      </c>
      <c r="C18" s="57" t="s">
        <v>424</v>
      </c>
      <c r="D18" s="59" t="s">
        <v>425</v>
      </c>
      <c r="F18" s="71" t="s">
        <v>149</v>
      </c>
      <c r="G18" s="72" t="s">
        <v>426</v>
      </c>
      <c r="H18" s="77" t="s">
        <v>427</v>
      </c>
      <c r="I18" s="73" t="s">
        <v>428</v>
      </c>
      <c r="J18" s="68"/>
      <c r="K18" s="68"/>
      <c r="L18" s="68"/>
    </row>
    <row r="19" spans="1:12" ht="16" customHeight="1" thickBot="1" x14ac:dyDescent="0.4">
      <c r="A19" s="58" t="s">
        <v>149</v>
      </c>
      <c r="B19" s="66" t="s">
        <v>426</v>
      </c>
      <c r="C19" s="57" t="s">
        <v>427</v>
      </c>
      <c r="D19" s="59" t="s">
        <v>428</v>
      </c>
      <c r="F19" s="74" t="s">
        <v>150</v>
      </c>
      <c r="G19" s="75" t="s">
        <v>429</v>
      </c>
      <c r="H19" s="78" t="s">
        <v>430</v>
      </c>
      <c r="I19" s="76" t="s">
        <v>431</v>
      </c>
      <c r="J19" s="68"/>
      <c r="K19" s="68"/>
      <c r="L19" s="68"/>
    </row>
    <row r="20" spans="1:12" ht="16" customHeight="1" thickBot="1" x14ac:dyDescent="0.4">
      <c r="A20" s="58" t="s">
        <v>150</v>
      </c>
      <c r="B20" s="66" t="s">
        <v>429</v>
      </c>
      <c r="C20" s="57" t="s">
        <v>430</v>
      </c>
      <c r="D20" s="59" t="s">
        <v>431</v>
      </c>
      <c r="F20" s="71" t="s">
        <v>151</v>
      </c>
      <c r="G20" s="72" t="s">
        <v>432</v>
      </c>
      <c r="H20" s="77" t="s">
        <v>433</v>
      </c>
      <c r="I20" s="73" t="s">
        <v>434</v>
      </c>
      <c r="J20" s="68"/>
      <c r="K20" s="68"/>
      <c r="L20" s="68"/>
    </row>
    <row r="21" spans="1:12" ht="16" customHeight="1" thickBot="1" x14ac:dyDescent="0.4">
      <c r="A21" s="58" t="s">
        <v>151</v>
      </c>
      <c r="B21" s="66" t="s">
        <v>432</v>
      </c>
      <c r="C21" s="57" t="s">
        <v>433</v>
      </c>
      <c r="D21" s="59" t="s">
        <v>434</v>
      </c>
      <c r="F21" s="74" t="s">
        <v>152</v>
      </c>
      <c r="G21" s="75" t="s">
        <v>435</v>
      </c>
      <c r="H21" s="78" t="s">
        <v>436</v>
      </c>
      <c r="I21" s="76" t="s">
        <v>437</v>
      </c>
      <c r="J21" s="68"/>
      <c r="K21" s="68"/>
      <c r="L21" s="68"/>
    </row>
    <row r="22" spans="1:12" ht="16" customHeight="1" thickBot="1" x14ac:dyDescent="0.4">
      <c r="A22" s="58" t="s">
        <v>152</v>
      </c>
      <c r="B22" s="66" t="s">
        <v>435</v>
      </c>
      <c r="C22" s="57" t="s">
        <v>436</v>
      </c>
      <c r="D22" s="59" t="s">
        <v>437</v>
      </c>
      <c r="F22" s="71" t="s">
        <v>153</v>
      </c>
      <c r="G22" s="72" t="s">
        <v>438</v>
      </c>
      <c r="H22" s="77" t="s">
        <v>439</v>
      </c>
      <c r="I22" s="73" t="s">
        <v>440</v>
      </c>
      <c r="J22" s="68"/>
      <c r="K22" s="68"/>
      <c r="L22" s="68"/>
    </row>
    <row r="23" spans="1:12" ht="16" customHeight="1" thickBot="1" x14ac:dyDescent="0.4">
      <c r="A23" s="58" t="s">
        <v>153</v>
      </c>
      <c r="B23" s="66" t="s">
        <v>438</v>
      </c>
      <c r="C23" s="57" t="s">
        <v>439</v>
      </c>
      <c r="D23" s="59" t="s">
        <v>440</v>
      </c>
      <c r="F23" s="74" t="s">
        <v>154</v>
      </c>
      <c r="G23" s="75" t="s">
        <v>441</v>
      </c>
      <c r="H23" s="78" t="s">
        <v>442</v>
      </c>
      <c r="I23" s="76" t="s">
        <v>443</v>
      </c>
      <c r="J23" s="68"/>
      <c r="K23" s="68"/>
      <c r="L23" s="68"/>
    </row>
    <row r="24" spans="1:12" ht="16" customHeight="1" thickBot="1" x14ac:dyDescent="0.4">
      <c r="A24" s="58" t="s">
        <v>154</v>
      </c>
      <c r="B24" s="66" t="s">
        <v>441</v>
      </c>
      <c r="C24" s="57" t="s">
        <v>442</v>
      </c>
      <c r="D24" s="59" t="s">
        <v>443</v>
      </c>
      <c r="F24" s="71" t="s">
        <v>155</v>
      </c>
      <c r="G24" s="72" t="s">
        <v>444</v>
      </c>
      <c r="H24" s="77" t="s">
        <v>445</v>
      </c>
      <c r="I24" s="73" t="s">
        <v>446</v>
      </c>
      <c r="J24" s="68"/>
      <c r="K24" s="68"/>
      <c r="L24" s="68"/>
    </row>
    <row r="25" spans="1:12" ht="16" customHeight="1" thickBot="1" x14ac:dyDescent="0.4">
      <c r="A25" s="58" t="s">
        <v>155</v>
      </c>
      <c r="B25" s="66" t="s">
        <v>444</v>
      </c>
      <c r="C25" s="57" t="s">
        <v>445</v>
      </c>
      <c r="D25" s="59" t="s">
        <v>446</v>
      </c>
      <c r="F25" s="74" t="s">
        <v>156</v>
      </c>
      <c r="G25" s="75" t="s">
        <v>447</v>
      </c>
      <c r="H25" s="78" t="s">
        <v>448</v>
      </c>
      <c r="I25" s="76" t="s">
        <v>449</v>
      </c>
      <c r="J25" s="68"/>
      <c r="K25" s="68"/>
      <c r="L25" s="68"/>
    </row>
    <row r="26" spans="1:12" ht="16" customHeight="1" thickBot="1" x14ac:dyDescent="0.4">
      <c r="A26" s="58" t="s">
        <v>156</v>
      </c>
      <c r="B26" s="66" t="s">
        <v>447</v>
      </c>
      <c r="C26" s="57" t="s">
        <v>448</v>
      </c>
      <c r="D26" s="59" t="s">
        <v>449</v>
      </c>
      <c r="F26" s="71" t="s">
        <v>157</v>
      </c>
      <c r="G26" s="72" t="s">
        <v>450</v>
      </c>
      <c r="H26" s="77" t="s">
        <v>451</v>
      </c>
      <c r="I26" s="73" t="s">
        <v>449</v>
      </c>
      <c r="J26" s="68"/>
      <c r="K26" s="68"/>
      <c r="L26" s="68"/>
    </row>
    <row r="27" spans="1:12" ht="16" customHeight="1" thickBot="1" x14ac:dyDescent="0.4">
      <c r="A27" s="58" t="s">
        <v>157</v>
      </c>
      <c r="B27" s="66" t="s">
        <v>450</v>
      </c>
      <c r="C27" s="57" t="s">
        <v>451</v>
      </c>
      <c r="D27" s="59" t="s">
        <v>449</v>
      </c>
      <c r="F27" s="74" t="s">
        <v>158</v>
      </c>
      <c r="G27" s="75" t="s">
        <v>452</v>
      </c>
      <c r="H27" s="78" t="s">
        <v>453</v>
      </c>
      <c r="I27" s="76" t="s">
        <v>454</v>
      </c>
      <c r="J27" s="68"/>
      <c r="K27" s="68"/>
      <c r="L27" s="68"/>
    </row>
    <row r="28" spans="1:12" ht="16" customHeight="1" thickBot="1" x14ac:dyDescent="0.4">
      <c r="A28" s="58" t="s">
        <v>158</v>
      </c>
      <c r="B28" s="66" t="s">
        <v>452</v>
      </c>
      <c r="C28" s="57" t="s">
        <v>453</v>
      </c>
      <c r="D28" s="59" t="s">
        <v>454</v>
      </c>
      <c r="F28" s="71" t="s">
        <v>159</v>
      </c>
      <c r="G28" s="72" t="s">
        <v>455</v>
      </c>
      <c r="H28" s="77" t="s">
        <v>456</v>
      </c>
      <c r="I28" s="73" t="s">
        <v>457</v>
      </c>
      <c r="J28" s="68"/>
      <c r="K28" s="68"/>
      <c r="L28" s="68"/>
    </row>
    <row r="29" spans="1:12" ht="16" customHeight="1" thickBot="1" x14ac:dyDescent="0.4">
      <c r="A29" s="58" t="s">
        <v>159</v>
      </c>
      <c r="B29" s="66" t="s">
        <v>455</v>
      </c>
      <c r="C29" s="57" t="s">
        <v>456</v>
      </c>
      <c r="D29" s="59" t="s">
        <v>457</v>
      </c>
      <c r="F29" s="74" t="s">
        <v>160</v>
      </c>
      <c r="G29" s="75" t="s">
        <v>458</v>
      </c>
      <c r="H29" s="78" t="s">
        <v>459</v>
      </c>
      <c r="I29" s="76" t="s">
        <v>460</v>
      </c>
      <c r="J29" s="68"/>
      <c r="K29" s="68"/>
      <c r="L29" s="68"/>
    </row>
    <row r="30" spans="1:12" ht="16" customHeight="1" thickBot="1" x14ac:dyDescent="0.4">
      <c r="A30" s="58" t="s">
        <v>160</v>
      </c>
      <c r="B30" s="66" t="s">
        <v>458</v>
      </c>
      <c r="C30" s="57" t="s">
        <v>459</v>
      </c>
      <c r="D30" s="59" t="s">
        <v>460</v>
      </c>
      <c r="F30" s="71" t="s">
        <v>161</v>
      </c>
      <c r="G30" s="72" t="s">
        <v>461</v>
      </c>
      <c r="H30" s="77" t="s">
        <v>462</v>
      </c>
      <c r="I30" s="73" t="s">
        <v>463</v>
      </c>
      <c r="J30" s="68"/>
      <c r="K30" s="68"/>
      <c r="L30" s="68"/>
    </row>
    <row r="31" spans="1:12" ht="16" customHeight="1" thickBot="1" x14ac:dyDescent="0.4">
      <c r="A31" s="58" t="s">
        <v>161</v>
      </c>
      <c r="B31" s="66" t="s">
        <v>461</v>
      </c>
      <c r="C31" s="57" t="s">
        <v>462</v>
      </c>
      <c r="D31" s="59" t="s">
        <v>463</v>
      </c>
      <c r="F31" s="74" t="s">
        <v>162</v>
      </c>
      <c r="G31" s="75" t="s">
        <v>464</v>
      </c>
      <c r="H31" s="78" t="s">
        <v>465</v>
      </c>
      <c r="I31" s="76" t="s">
        <v>466</v>
      </c>
      <c r="J31" s="68"/>
      <c r="K31" s="68"/>
      <c r="L31" s="68"/>
    </row>
    <row r="32" spans="1:12" ht="16" customHeight="1" x14ac:dyDescent="0.35">
      <c r="A32" s="63" t="s">
        <v>162</v>
      </c>
      <c r="B32" s="67" t="s">
        <v>464</v>
      </c>
      <c r="C32" s="64" t="s">
        <v>465</v>
      </c>
      <c r="D32" s="65" t="s">
        <v>466</v>
      </c>
    </row>
    <row r="35" spans="1:2" ht="72.5" x14ac:dyDescent="0.35">
      <c r="A35" s="55" t="s">
        <v>400</v>
      </c>
    </row>
    <row r="36" spans="1:2" x14ac:dyDescent="0.35">
      <c r="A36" s="56"/>
    </row>
    <row r="37" spans="1:2" ht="36" x14ac:dyDescent="0.35">
      <c r="A37" s="79" t="s">
        <v>467</v>
      </c>
      <c r="B37" s="79" t="s">
        <v>402</v>
      </c>
    </row>
    <row r="38" spans="1:2" x14ac:dyDescent="0.35">
      <c r="A38" s="71" t="s">
        <v>468</v>
      </c>
      <c r="B38" s="71">
        <v>0</v>
      </c>
    </row>
    <row r="39" spans="1:2" x14ac:dyDescent="0.35">
      <c r="A39" s="74" t="s">
        <v>403</v>
      </c>
      <c r="B39" s="74">
        <v>1</v>
      </c>
    </row>
    <row r="40" spans="1:2" x14ac:dyDescent="0.35">
      <c r="A40" s="71" t="s">
        <v>404</v>
      </c>
      <c r="B40" s="71">
        <v>2</v>
      </c>
    </row>
    <row r="41" spans="1:2" x14ac:dyDescent="0.35">
      <c r="A41" s="74" t="s">
        <v>405</v>
      </c>
      <c r="B41" s="74">
        <v>3</v>
      </c>
    </row>
    <row r="42" spans="1:2" x14ac:dyDescent="0.35">
      <c r="A42" s="71" t="s">
        <v>406</v>
      </c>
      <c r="B42" s="71">
        <v>4</v>
      </c>
    </row>
    <row r="43" spans="1:2" x14ac:dyDescent="0.35">
      <c r="A43" s="74" t="s">
        <v>407</v>
      </c>
      <c r="B43" s="74">
        <v>5</v>
      </c>
    </row>
    <row r="44" spans="1:2" x14ac:dyDescent="0.35">
      <c r="A44" s="71" t="s">
        <v>408</v>
      </c>
      <c r="B44" s="71">
        <v>6</v>
      </c>
    </row>
  </sheetData>
  <mergeCells count="1">
    <mergeCell ref="A2:B2"/>
  </mergeCells>
  <hyperlinks>
    <hyperlink ref="A2" r:id="rId1" location="_ftn4" display="http://blog.volkdobrasil.com.br/noticias/iso-374---luvas-de-protecao-contra-produtos-quimicos-e-microrganismos-perigosos?_gl=1*ctih8*_ga*MTUyOTg0NDcuMTY5ODAzMjA2OQ..*_ga_CY12D7W9LR*MTcyMTg2MzA2NC41NC4xLjE3MjE4NjYyNjcuMC4wLjA. - _ftn4" xr:uid="{0210DF78-24F2-4542-936F-F40756D297CD}"/>
    <hyperlink ref="A12" r:id="rId2" location="_ftn5" display="http://blog.volkdobrasil.com.br/noticias/iso-374---luvas-de-protecao-contra-produtos-quimicos-e-microrganismos-perigosos - _ftn5" xr:uid="{E3007B8E-DFBC-4EFA-92F3-0F99F2D31244}"/>
    <hyperlink ref="A35" r:id="rId3" location="_ftn4" display="http://blog.volkdobrasil.com.br/noticias/iso-374---luvas-de-protecao-contra-produtos-quimicos-e-microrganismos-perigosos?_gl=1*ctih8*_ga*MTUyOTg0NDcuMTY5ODAzMjA2OQ..*_ga_CY12D7W9LR*MTcyMTg2MzA2NC41NC4xLjE3MjE4NjYyNjcuMC4wLjA. - _ftn4" xr:uid="{DDE5849B-2DC3-4BDB-AE82-32544906331F}"/>
  </hyperlinks>
  <pageMargins left="0.511811024" right="0.511811024" top="0.78740157499999996" bottom="0.78740157499999996" header="0.31496062000000002" footer="0.3149606200000000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DADOS COM FILTROS</vt:lpstr>
      <vt:lpstr>AMOSTRA COMPARATIVA</vt:lpstr>
      <vt:lpstr>NITRILICA COM FORRO - 22 CAs</vt:lpstr>
      <vt:lpstr>NITRILICA SEM FORRO</vt:lpstr>
      <vt:lpstr>PVC Com FORRO - 26 CAs</vt:lpstr>
      <vt:lpstr>PVC Sem FORRO - 6 CAs</vt:lpstr>
      <vt:lpstr>CONSOLIDADO Com Forro</vt:lpstr>
      <vt:lpstr>CONSOLIDADO Sem Forro</vt:lpstr>
      <vt:lpstr>PARTICIPANTES DO MERCADO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Assaf</dc:creator>
  <cp:keywords/>
  <dc:description/>
  <cp:lastModifiedBy>Adriana Assaf</cp:lastModifiedBy>
  <cp:revision/>
  <dcterms:created xsi:type="dcterms:W3CDTF">2025-02-10T12:35:18Z</dcterms:created>
  <dcterms:modified xsi:type="dcterms:W3CDTF">2025-04-30T13:38:41Z</dcterms:modified>
  <cp:category/>
  <cp:contentStatus/>
</cp:coreProperties>
</file>